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P.Kirilov\Documents\Пламен Кирилов\Търговци\Балевски и Киров\"/>
    </mc:Choice>
  </mc:AlternateContent>
  <xr:revisionPtr revIDLastSave="0" documentId="13_ncr:1_{365B9E6F-9C93-4EC3-BCE6-8DE8888497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P27" i="1" l="1"/>
  <c r="CL27" i="1"/>
  <c r="CH27" i="1"/>
  <c r="CD27" i="1"/>
  <c r="BZ27" i="1"/>
  <c r="BV27" i="1"/>
  <c r="BR27" i="1"/>
  <c r="BN27" i="1"/>
  <c r="BJ27" i="1"/>
  <c r="BF27" i="1"/>
  <c r="BB27" i="1"/>
  <c r="AX27" i="1"/>
  <c r="AT27" i="1"/>
  <c r="AP27" i="1"/>
  <c r="AL27" i="1"/>
  <c r="AH27" i="1"/>
  <c r="AD27" i="1"/>
  <c r="Z27" i="1"/>
  <c r="V27" i="1"/>
  <c r="R27" i="1"/>
  <c r="N27" i="1"/>
  <c r="J27" i="1"/>
  <c r="F27" i="1"/>
  <c r="CP14" i="1"/>
  <c r="CL14" i="1"/>
  <c r="CH14" i="1"/>
  <c r="CD14" i="1"/>
  <c r="BZ14" i="1"/>
  <c r="BV14" i="1"/>
  <c r="BR14" i="1"/>
  <c r="BN14" i="1"/>
  <c r="BJ14" i="1"/>
  <c r="BF14" i="1"/>
  <c r="BB14" i="1"/>
  <c r="AX14" i="1"/>
  <c r="AT14" i="1"/>
  <c r="AP14" i="1"/>
  <c r="AL14" i="1"/>
  <c r="AH14" i="1"/>
  <c r="AD14" i="1"/>
  <c r="Z14" i="1"/>
  <c r="V14" i="1"/>
  <c r="R14" i="1"/>
  <c r="N14" i="1"/>
  <c r="J14" i="1"/>
  <c r="F14" i="1"/>
  <c r="D11" i="1"/>
  <c r="F11" i="1"/>
  <c r="F12" i="1"/>
  <c r="CP9" i="1"/>
  <c r="CL9" i="1"/>
  <c r="CH9" i="1"/>
  <c r="CD9" i="1"/>
  <c r="BZ9" i="1"/>
  <c r="BV9" i="1"/>
  <c r="BR9" i="1"/>
  <c r="BN9" i="1"/>
  <c r="BJ9" i="1"/>
  <c r="BF9" i="1"/>
  <c r="BB9" i="1"/>
  <c r="AX9" i="1"/>
  <c r="AT9" i="1"/>
  <c r="AP9" i="1"/>
  <c r="AL9" i="1"/>
  <c r="AH9" i="1"/>
  <c r="AD9" i="1"/>
  <c r="Z9" i="1"/>
  <c r="V9" i="1"/>
  <c r="R9" i="1"/>
  <c r="N9" i="1"/>
  <c r="J9" i="1"/>
  <c r="CP7" i="1"/>
  <c r="CL7" i="1"/>
  <c r="CH7" i="1"/>
  <c r="CD7" i="1"/>
  <c r="BZ7" i="1"/>
  <c r="BV7" i="1"/>
  <c r="BR7" i="1"/>
  <c r="BN7" i="1"/>
  <c r="BJ7" i="1"/>
  <c r="BF7" i="1"/>
  <c r="BB7" i="1"/>
  <c r="AX7" i="1"/>
  <c r="AT7" i="1"/>
  <c r="AP7" i="1"/>
  <c r="AL7" i="1"/>
  <c r="AH7" i="1"/>
  <c r="AD7" i="1"/>
  <c r="Z7" i="1"/>
  <c r="V7" i="1"/>
  <c r="R7" i="1"/>
  <c r="N7" i="1"/>
  <c r="J7" i="1"/>
  <c r="F9" i="1"/>
  <c r="F7" i="1"/>
  <c r="D9" i="1"/>
  <c r="E9" i="1"/>
  <c r="G9" i="1"/>
  <c r="H9" i="1"/>
  <c r="I9" i="1"/>
  <c r="K9" i="1"/>
  <c r="L9" i="1"/>
  <c r="M9" i="1"/>
  <c r="O9" i="1"/>
  <c r="P9" i="1"/>
  <c r="Q9" i="1"/>
  <c r="S9" i="1"/>
  <c r="T9" i="1"/>
  <c r="U9" i="1"/>
  <c r="W9" i="1"/>
  <c r="X9" i="1"/>
  <c r="Y9" i="1"/>
  <c r="AA9" i="1"/>
  <c r="AB9" i="1"/>
  <c r="AC9" i="1"/>
  <c r="AE9" i="1"/>
  <c r="AF9" i="1"/>
  <c r="AG9" i="1"/>
  <c r="AI9" i="1"/>
  <c r="AJ9" i="1"/>
  <c r="AK9" i="1"/>
  <c r="AM9" i="1"/>
  <c r="AN9" i="1"/>
  <c r="AO9" i="1"/>
  <c r="AQ9" i="1"/>
  <c r="AR9" i="1"/>
  <c r="AS9" i="1"/>
  <c r="AU9" i="1"/>
  <c r="AV9" i="1"/>
  <c r="AW9" i="1"/>
  <c r="AY9" i="1"/>
  <c r="AZ9" i="1"/>
  <c r="BA9" i="1"/>
  <c r="BC9" i="1"/>
  <c r="BD9" i="1"/>
  <c r="BE9" i="1"/>
  <c r="BG9" i="1"/>
  <c r="BH9" i="1"/>
  <c r="BI9" i="1"/>
  <c r="BK9" i="1"/>
  <c r="BL9" i="1"/>
  <c r="BM9" i="1"/>
  <c r="BO9" i="1"/>
  <c r="BP9" i="1"/>
  <c r="BQ9" i="1"/>
  <c r="BS9" i="1"/>
  <c r="BT9" i="1"/>
  <c r="BU9" i="1"/>
  <c r="BW9" i="1"/>
  <c r="BX9" i="1"/>
  <c r="BY9" i="1"/>
  <c r="CA9" i="1"/>
  <c r="CB9" i="1"/>
  <c r="CC9" i="1"/>
  <c r="CE9" i="1"/>
  <c r="CF9" i="1"/>
  <c r="CG9" i="1"/>
  <c r="CI9" i="1"/>
  <c r="CJ9" i="1"/>
  <c r="CK9" i="1"/>
  <c r="CM9" i="1"/>
  <c r="CN9" i="1"/>
  <c r="CO9" i="1"/>
  <c r="C9" i="1"/>
  <c r="D7" i="1"/>
  <c r="E7" i="1"/>
  <c r="G7" i="1"/>
  <c r="H7" i="1"/>
  <c r="I7" i="1"/>
  <c r="K7" i="1"/>
  <c r="L7" i="1"/>
  <c r="M7" i="1"/>
  <c r="O7" i="1"/>
  <c r="P7" i="1"/>
  <c r="Q7" i="1"/>
  <c r="S7" i="1"/>
  <c r="T7" i="1"/>
  <c r="U7" i="1"/>
  <c r="W7" i="1"/>
  <c r="X7" i="1"/>
  <c r="Y7" i="1"/>
  <c r="AA7" i="1"/>
  <c r="AB7" i="1"/>
  <c r="AC7" i="1"/>
  <c r="AE7" i="1"/>
  <c r="AF7" i="1"/>
  <c r="AG7" i="1"/>
  <c r="AI7" i="1"/>
  <c r="AJ7" i="1"/>
  <c r="AK7" i="1"/>
  <c r="AM7" i="1"/>
  <c r="AN7" i="1"/>
  <c r="AO7" i="1"/>
  <c r="AQ7" i="1"/>
  <c r="AR7" i="1"/>
  <c r="AS7" i="1"/>
  <c r="AU7" i="1"/>
  <c r="AV7" i="1"/>
  <c r="AW7" i="1"/>
  <c r="AY7" i="1"/>
  <c r="AZ7" i="1"/>
  <c r="BA7" i="1"/>
  <c r="BC7" i="1"/>
  <c r="BD7" i="1"/>
  <c r="BE7" i="1"/>
  <c r="BG7" i="1"/>
  <c r="BH7" i="1"/>
  <c r="BI7" i="1"/>
  <c r="BK7" i="1"/>
  <c r="BL7" i="1"/>
  <c r="BM7" i="1"/>
  <c r="BO7" i="1"/>
  <c r="BP7" i="1"/>
  <c r="BQ7" i="1"/>
  <c r="BS7" i="1"/>
  <c r="BT7" i="1"/>
  <c r="BU7" i="1"/>
  <c r="BW7" i="1"/>
  <c r="BX7" i="1"/>
  <c r="BY7" i="1"/>
  <c r="CA7" i="1"/>
  <c r="CB7" i="1"/>
  <c r="CC7" i="1"/>
  <c r="CE7" i="1"/>
  <c r="CF7" i="1"/>
  <c r="CG7" i="1"/>
  <c r="CI7" i="1"/>
  <c r="CJ7" i="1"/>
  <c r="CK7" i="1"/>
  <c r="CM7" i="1"/>
  <c r="CN7" i="1"/>
  <c r="CO7" i="1"/>
  <c r="C7" i="1"/>
  <c r="C11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C26" i="1"/>
  <c r="H11" i="1"/>
  <c r="H13" i="1" s="1"/>
  <c r="C19" i="1"/>
  <c r="C23" i="1" s="1"/>
  <c r="C6" i="1"/>
  <c r="D6" i="1" s="1"/>
  <c r="E6" i="1" s="1"/>
  <c r="F6" i="1" s="1"/>
  <c r="G6" i="1" s="1"/>
  <c r="H6" i="1" s="1"/>
  <c r="H12" i="1" s="1"/>
  <c r="I6" i="1" l="1"/>
  <c r="G12" i="1"/>
  <c r="G11" i="1"/>
  <c r="E12" i="1"/>
  <c r="C12" i="1"/>
  <c r="D19" i="1"/>
  <c r="C21" i="1"/>
  <c r="D21" i="1" s="1"/>
  <c r="D12" i="1"/>
  <c r="E11" i="1" l="1"/>
  <c r="E13" i="1" s="1"/>
  <c r="F13" i="1"/>
  <c r="I11" i="1"/>
  <c r="J6" i="1"/>
  <c r="I12" i="1"/>
  <c r="D13" i="1"/>
  <c r="E19" i="1"/>
  <c r="F19" i="1" s="1"/>
  <c r="C10" i="1"/>
  <c r="D10" i="1" s="1"/>
  <c r="E10" i="1" s="1"/>
  <c r="F10" i="1" s="1"/>
  <c r="G10" i="1" s="1"/>
  <c r="H10" i="1" s="1"/>
  <c r="I10" i="1" s="1"/>
  <c r="D23" i="1"/>
  <c r="C13" i="1"/>
  <c r="C8" i="1"/>
  <c r="D8" i="1" s="1"/>
  <c r="E8" i="1" s="1"/>
  <c r="F8" i="1" s="1"/>
  <c r="G8" i="1" s="1"/>
  <c r="H8" i="1" s="1"/>
  <c r="I8" i="1" s="1"/>
  <c r="E21" i="1"/>
  <c r="J12" i="1" l="1"/>
  <c r="J11" i="1"/>
  <c r="K6" i="1"/>
  <c r="J8" i="1"/>
  <c r="I13" i="1"/>
  <c r="E23" i="1"/>
  <c r="F23" i="1" s="1"/>
  <c r="G13" i="1"/>
  <c r="G19" i="1"/>
  <c r="F21" i="1"/>
  <c r="K12" i="1" l="1"/>
  <c r="L6" i="1"/>
  <c r="K11" i="1"/>
  <c r="J13" i="1"/>
  <c r="J10" i="1"/>
  <c r="K10" i="1" s="1"/>
  <c r="G23" i="1"/>
  <c r="H23" i="1" s="1"/>
  <c r="I23" i="1" s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U23" i="1" s="1"/>
  <c r="V23" i="1" s="1"/>
  <c r="W23" i="1" s="1"/>
  <c r="X23" i="1" s="1"/>
  <c r="Y23" i="1" s="1"/>
  <c r="Z23" i="1" s="1"/>
  <c r="AA23" i="1" s="1"/>
  <c r="AB23" i="1" s="1"/>
  <c r="AC23" i="1" s="1"/>
  <c r="AD23" i="1" s="1"/>
  <c r="AE23" i="1" s="1"/>
  <c r="AF23" i="1" s="1"/>
  <c r="AG23" i="1" s="1"/>
  <c r="AH23" i="1" s="1"/>
  <c r="AI23" i="1" s="1"/>
  <c r="AJ23" i="1" s="1"/>
  <c r="AK23" i="1" s="1"/>
  <c r="AL23" i="1" s="1"/>
  <c r="AM23" i="1" s="1"/>
  <c r="AN23" i="1" s="1"/>
  <c r="AO23" i="1" s="1"/>
  <c r="AP23" i="1" s="1"/>
  <c r="AQ23" i="1" s="1"/>
  <c r="AR23" i="1" s="1"/>
  <c r="AS23" i="1" s="1"/>
  <c r="AT23" i="1" s="1"/>
  <c r="AU23" i="1" s="1"/>
  <c r="AV23" i="1" s="1"/>
  <c r="AW23" i="1" s="1"/>
  <c r="AX23" i="1" s="1"/>
  <c r="AY23" i="1" s="1"/>
  <c r="AZ23" i="1" s="1"/>
  <c r="BA23" i="1" s="1"/>
  <c r="BB23" i="1" s="1"/>
  <c r="BC23" i="1" s="1"/>
  <c r="BD23" i="1" s="1"/>
  <c r="BE23" i="1" s="1"/>
  <c r="BF23" i="1" s="1"/>
  <c r="BG23" i="1" s="1"/>
  <c r="BH23" i="1" s="1"/>
  <c r="BI23" i="1" s="1"/>
  <c r="BJ23" i="1" s="1"/>
  <c r="BK23" i="1" s="1"/>
  <c r="BL23" i="1" s="1"/>
  <c r="BM23" i="1" s="1"/>
  <c r="BN23" i="1" s="1"/>
  <c r="BO23" i="1" s="1"/>
  <c r="BP23" i="1" s="1"/>
  <c r="BQ23" i="1" s="1"/>
  <c r="BR23" i="1" s="1"/>
  <c r="BS23" i="1" s="1"/>
  <c r="BT23" i="1" s="1"/>
  <c r="BU23" i="1" s="1"/>
  <c r="BV23" i="1" s="1"/>
  <c r="BW23" i="1" s="1"/>
  <c r="BX23" i="1" s="1"/>
  <c r="BY23" i="1" s="1"/>
  <c r="BZ23" i="1" s="1"/>
  <c r="CA23" i="1" s="1"/>
  <c r="CB23" i="1" s="1"/>
  <c r="CC23" i="1" s="1"/>
  <c r="CD23" i="1" s="1"/>
  <c r="CE23" i="1" s="1"/>
  <c r="CF23" i="1" s="1"/>
  <c r="CG23" i="1" s="1"/>
  <c r="CH23" i="1" s="1"/>
  <c r="CI23" i="1" s="1"/>
  <c r="CJ23" i="1" s="1"/>
  <c r="CK23" i="1" s="1"/>
  <c r="CL23" i="1" s="1"/>
  <c r="CM23" i="1" s="1"/>
  <c r="CN23" i="1" s="1"/>
  <c r="CO23" i="1" s="1"/>
  <c r="CP23" i="1" s="1"/>
  <c r="G21" i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AF21" i="1" s="1"/>
  <c r="AG21" i="1" s="1"/>
  <c r="AH21" i="1" s="1"/>
  <c r="AI21" i="1" s="1"/>
  <c r="AJ21" i="1" s="1"/>
  <c r="AK21" i="1" s="1"/>
  <c r="AL21" i="1" s="1"/>
  <c r="AM21" i="1" s="1"/>
  <c r="AN21" i="1" s="1"/>
  <c r="AO21" i="1" s="1"/>
  <c r="AP21" i="1" s="1"/>
  <c r="AQ21" i="1" s="1"/>
  <c r="AR21" i="1" s="1"/>
  <c r="AS21" i="1" s="1"/>
  <c r="AT21" i="1" s="1"/>
  <c r="AU21" i="1" s="1"/>
  <c r="AV21" i="1" s="1"/>
  <c r="AW21" i="1" s="1"/>
  <c r="AX21" i="1" s="1"/>
  <c r="AY21" i="1" s="1"/>
  <c r="AZ21" i="1" s="1"/>
  <c r="BA21" i="1" s="1"/>
  <c r="BB21" i="1" s="1"/>
  <c r="BC21" i="1" s="1"/>
  <c r="BD21" i="1" s="1"/>
  <c r="BE21" i="1" s="1"/>
  <c r="BF21" i="1" s="1"/>
  <c r="BG21" i="1" s="1"/>
  <c r="BH21" i="1" s="1"/>
  <c r="BI21" i="1" s="1"/>
  <c r="BJ21" i="1" s="1"/>
  <c r="BK21" i="1" s="1"/>
  <c r="BL21" i="1" s="1"/>
  <c r="BM21" i="1" s="1"/>
  <c r="BN21" i="1" s="1"/>
  <c r="BO21" i="1" s="1"/>
  <c r="BP21" i="1" s="1"/>
  <c r="BQ21" i="1" s="1"/>
  <c r="BR21" i="1" s="1"/>
  <c r="BS21" i="1" s="1"/>
  <c r="BT21" i="1" s="1"/>
  <c r="BU21" i="1" s="1"/>
  <c r="BV21" i="1" s="1"/>
  <c r="BW21" i="1" s="1"/>
  <c r="BX21" i="1" s="1"/>
  <c r="BY21" i="1" s="1"/>
  <c r="BZ21" i="1" s="1"/>
  <c r="CA21" i="1" s="1"/>
  <c r="CB21" i="1" s="1"/>
  <c r="CC21" i="1" s="1"/>
  <c r="CD21" i="1" s="1"/>
  <c r="CE21" i="1" s="1"/>
  <c r="CF21" i="1" s="1"/>
  <c r="CG21" i="1" s="1"/>
  <c r="CH21" i="1" s="1"/>
  <c r="CI21" i="1" s="1"/>
  <c r="CJ21" i="1" s="1"/>
  <c r="CK21" i="1" s="1"/>
  <c r="CL21" i="1" s="1"/>
  <c r="CM21" i="1" s="1"/>
  <c r="CN21" i="1" s="1"/>
  <c r="CO21" i="1" s="1"/>
  <c r="CP21" i="1" s="1"/>
  <c r="H19" i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AF19" i="1" s="1"/>
  <c r="AG19" i="1" s="1"/>
  <c r="AH19" i="1" s="1"/>
  <c r="AI19" i="1" s="1"/>
  <c r="AJ19" i="1" s="1"/>
  <c r="AK19" i="1" s="1"/>
  <c r="AL19" i="1" s="1"/>
  <c r="AM19" i="1" s="1"/>
  <c r="AN19" i="1" s="1"/>
  <c r="AO19" i="1" s="1"/>
  <c r="AP19" i="1" s="1"/>
  <c r="AQ19" i="1" s="1"/>
  <c r="AR19" i="1" s="1"/>
  <c r="AS19" i="1" s="1"/>
  <c r="AT19" i="1" s="1"/>
  <c r="AU19" i="1" s="1"/>
  <c r="AV19" i="1" s="1"/>
  <c r="AW19" i="1" s="1"/>
  <c r="AX19" i="1" s="1"/>
  <c r="AY19" i="1" s="1"/>
  <c r="AZ19" i="1" s="1"/>
  <c r="BA19" i="1" s="1"/>
  <c r="BB19" i="1" s="1"/>
  <c r="BC19" i="1" s="1"/>
  <c r="BD19" i="1" s="1"/>
  <c r="BE19" i="1" s="1"/>
  <c r="BF19" i="1" s="1"/>
  <c r="BG19" i="1" s="1"/>
  <c r="BH19" i="1" s="1"/>
  <c r="BI19" i="1" s="1"/>
  <c r="BJ19" i="1" s="1"/>
  <c r="BK19" i="1" s="1"/>
  <c r="BL19" i="1" s="1"/>
  <c r="BM19" i="1" s="1"/>
  <c r="BN19" i="1" s="1"/>
  <c r="BO19" i="1" s="1"/>
  <c r="BP19" i="1" s="1"/>
  <c r="BQ19" i="1" s="1"/>
  <c r="BR19" i="1" s="1"/>
  <c r="BS19" i="1" s="1"/>
  <c r="BT19" i="1" s="1"/>
  <c r="BU19" i="1" s="1"/>
  <c r="BV19" i="1" s="1"/>
  <c r="BW19" i="1" s="1"/>
  <c r="BX19" i="1" s="1"/>
  <c r="BY19" i="1" s="1"/>
  <c r="BZ19" i="1" s="1"/>
  <c r="CA19" i="1" s="1"/>
  <c r="CB19" i="1" s="1"/>
  <c r="CC19" i="1" s="1"/>
  <c r="CD19" i="1" s="1"/>
  <c r="CE19" i="1" s="1"/>
  <c r="CF19" i="1" s="1"/>
  <c r="CG19" i="1" s="1"/>
  <c r="CH19" i="1" s="1"/>
  <c r="CI19" i="1" s="1"/>
  <c r="CJ19" i="1" s="1"/>
  <c r="CK19" i="1" s="1"/>
  <c r="CL19" i="1" s="1"/>
  <c r="CM19" i="1" s="1"/>
  <c r="CN19" i="1" s="1"/>
  <c r="CO19" i="1" s="1"/>
  <c r="CP19" i="1" s="1"/>
  <c r="K13" i="1" l="1"/>
  <c r="K8" i="1"/>
  <c r="L8" i="1" s="1"/>
  <c r="M6" i="1"/>
  <c r="L11" i="1"/>
  <c r="N6" i="1" l="1"/>
  <c r="M11" i="1"/>
  <c r="M12" i="1"/>
  <c r="L12" i="1"/>
  <c r="L13" i="1" s="1"/>
  <c r="L10" i="1"/>
  <c r="M10" i="1" l="1"/>
  <c r="N10" i="1" s="1"/>
  <c r="O6" i="1"/>
  <c r="N11" i="1"/>
  <c r="N12" i="1"/>
  <c r="M13" i="1"/>
  <c r="M8" i="1"/>
  <c r="N13" i="1" l="1"/>
  <c r="N8" i="1"/>
  <c r="P6" i="1"/>
  <c r="O12" i="1"/>
  <c r="O11" i="1"/>
  <c r="O13" i="1" l="1"/>
  <c r="P11" i="1"/>
  <c r="Q6" i="1"/>
  <c r="O10" i="1"/>
  <c r="O8" i="1"/>
  <c r="P8" i="1" s="1"/>
  <c r="P10" i="1" l="1"/>
  <c r="P12" i="1"/>
  <c r="P13" i="1" s="1"/>
  <c r="R6" i="1"/>
  <c r="Q12" i="1"/>
  <c r="Q11" i="1"/>
  <c r="Q8" i="1"/>
  <c r="S6" i="1" l="1"/>
  <c r="Q13" i="1"/>
  <c r="Q10" i="1"/>
  <c r="S11" i="1" l="1"/>
  <c r="S12" i="1"/>
  <c r="T6" i="1"/>
  <c r="R10" i="1"/>
  <c r="R12" i="1"/>
  <c r="R8" i="1"/>
  <c r="S8" i="1" s="1"/>
  <c r="R11" i="1"/>
  <c r="R13" i="1" s="1"/>
  <c r="U6" i="1" l="1"/>
  <c r="T11" i="1"/>
  <c r="T12" i="1"/>
  <c r="T8" i="1"/>
  <c r="S10" i="1"/>
  <c r="S13" i="1"/>
  <c r="T13" i="1" l="1"/>
  <c r="T10" i="1"/>
  <c r="U12" i="1"/>
  <c r="V6" i="1"/>
  <c r="U11" i="1" l="1"/>
  <c r="U13" i="1" s="1"/>
  <c r="U10" i="1"/>
  <c r="W6" i="1"/>
  <c r="V12" i="1"/>
  <c r="V11" i="1"/>
  <c r="U8" i="1"/>
  <c r="V13" i="1" l="1"/>
  <c r="X6" i="1"/>
  <c r="W12" i="1"/>
  <c r="W11" i="1"/>
  <c r="V8" i="1"/>
  <c r="W8" i="1" s="1"/>
  <c r="V10" i="1"/>
  <c r="W10" i="1" s="1"/>
  <c r="W13" i="1" l="1"/>
  <c r="X11" i="1"/>
  <c r="X12" i="1"/>
  <c r="Y6" i="1"/>
  <c r="Y11" i="1" l="1"/>
  <c r="Y12" i="1"/>
  <c r="Z6" i="1"/>
  <c r="X13" i="1"/>
  <c r="X8" i="1"/>
  <c r="Y8" i="1" s="1"/>
  <c r="X10" i="1"/>
  <c r="Y10" i="1" s="1"/>
  <c r="AA6" i="1" l="1"/>
  <c r="Z12" i="1"/>
  <c r="Z10" i="1"/>
  <c r="Z8" i="1"/>
  <c r="Y13" i="1"/>
  <c r="AA10" i="1" l="1"/>
  <c r="Z11" i="1"/>
  <c r="Z13" i="1" s="1"/>
  <c r="AB6" i="1"/>
  <c r="AA12" i="1"/>
  <c r="AA11" i="1"/>
  <c r="AA13" i="1" s="1"/>
  <c r="AC6" i="1" l="1"/>
  <c r="AB12" i="1"/>
  <c r="AB10" i="1"/>
  <c r="AA8" i="1"/>
  <c r="AC12" i="1" l="1"/>
  <c r="AD6" i="1"/>
  <c r="AB8" i="1"/>
  <c r="AC8" i="1" s="1"/>
  <c r="AB11" i="1"/>
  <c r="AB13" i="1" s="1"/>
  <c r="AC10" i="1"/>
  <c r="AD11" i="1" l="1"/>
  <c r="AE6" i="1"/>
  <c r="AC11" i="1"/>
  <c r="AC13" i="1" s="1"/>
  <c r="AD10" i="1" l="1"/>
  <c r="AD12" i="1"/>
  <c r="AD13" i="1" s="1"/>
  <c r="AF6" i="1"/>
  <c r="AE11" i="1"/>
  <c r="AE12" i="1"/>
  <c r="AD8" i="1"/>
  <c r="AE13" i="1" l="1"/>
  <c r="AE10" i="1"/>
  <c r="AF12" i="1"/>
  <c r="AG6" i="1"/>
  <c r="AE8" i="1"/>
  <c r="AF8" i="1" s="1"/>
  <c r="AF11" i="1" l="1"/>
  <c r="AF13" i="1" s="1"/>
  <c r="AG8" i="1"/>
  <c r="AF10" i="1"/>
  <c r="AG10" i="1" s="1"/>
  <c r="AG11" i="1"/>
  <c r="AH6" i="1"/>
  <c r="AG12" i="1"/>
  <c r="AH8" i="1" l="1"/>
  <c r="AI6" i="1"/>
  <c r="AH12" i="1"/>
  <c r="AH11" i="1"/>
  <c r="AH13" i="1" s="1"/>
  <c r="AG13" i="1"/>
  <c r="AJ6" i="1" l="1"/>
  <c r="AI11" i="1"/>
  <c r="AI12" i="1"/>
  <c r="AH10" i="1"/>
  <c r="AI10" i="1" s="1"/>
  <c r="AI13" i="1" l="1"/>
  <c r="AI8" i="1"/>
  <c r="AK6" i="1"/>
  <c r="AJ11" i="1"/>
  <c r="AJ12" i="1"/>
  <c r="AJ13" i="1" l="1"/>
  <c r="AJ10" i="1"/>
  <c r="AK10" i="1" s="1"/>
  <c r="AK11" i="1"/>
  <c r="AK12" i="1"/>
  <c r="AL6" i="1"/>
  <c r="AJ8" i="1"/>
  <c r="AK13" i="1" l="1"/>
  <c r="AM6" i="1"/>
  <c r="AL12" i="1"/>
  <c r="AK8" i="1"/>
  <c r="AL8" i="1" s="1"/>
  <c r="AL10" i="1" l="1"/>
  <c r="AN6" i="1"/>
  <c r="AM12" i="1"/>
  <c r="AM11" i="1"/>
  <c r="AL11" i="1"/>
  <c r="AL13" i="1" s="1"/>
  <c r="AN11" i="1" l="1"/>
  <c r="AO6" i="1"/>
  <c r="AN12" i="1"/>
  <c r="AM10" i="1"/>
  <c r="AN10" i="1" s="1"/>
  <c r="AM13" i="1"/>
  <c r="AM8" i="1"/>
  <c r="AN8" i="1" s="1"/>
  <c r="AN13" i="1" l="1"/>
  <c r="AO12" i="1"/>
  <c r="AP6" i="1"/>
  <c r="AO11" i="1"/>
  <c r="AO10" i="1"/>
  <c r="AO13" i="1" l="1"/>
  <c r="AP10" i="1"/>
  <c r="AQ6" i="1"/>
  <c r="AP12" i="1"/>
  <c r="AO8" i="1"/>
  <c r="AP11" i="1" l="1"/>
  <c r="AP13" i="1" s="1"/>
  <c r="AR6" i="1"/>
  <c r="AQ11" i="1"/>
  <c r="AQ12" i="1"/>
  <c r="AP8" i="1"/>
  <c r="AQ13" i="1" l="1"/>
  <c r="AQ10" i="1"/>
  <c r="AR10" i="1" s="1"/>
  <c r="AS6" i="1"/>
  <c r="AR11" i="1"/>
  <c r="AR12" i="1"/>
  <c r="AQ8" i="1"/>
  <c r="AR8" i="1" s="1"/>
  <c r="AR13" i="1" l="1"/>
  <c r="AS12" i="1"/>
  <c r="AT6" i="1"/>
  <c r="AS10" i="1" l="1"/>
  <c r="AS11" i="1"/>
  <c r="AS13" i="1" s="1"/>
  <c r="AS8" i="1"/>
  <c r="AT8" i="1" s="1"/>
  <c r="AU6" i="1"/>
  <c r="AT12" i="1"/>
  <c r="AT11" i="1"/>
  <c r="AT13" i="1" s="1"/>
  <c r="AV6" i="1" l="1"/>
  <c r="AU12" i="1"/>
  <c r="AU11" i="1"/>
  <c r="AT10" i="1"/>
  <c r="AU13" i="1" l="1"/>
  <c r="AV11" i="1"/>
  <c r="AV12" i="1"/>
  <c r="AW6" i="1"/>
  <c r="AU10" i="1"/>
  <c r="AV10" i="1" s="1"/>
  <c r="AU8" i="1"/>
  <c r="AV8" i="1" s="1"/>
  <c r="AV13" i="1" l="1"/>
  <c r="AW11" i="1"/>
  <c r="AW12" i="1"/>
  <c r="AX6" i="1"/>
  <c r="AW13" i="1" l="1"/>
  <c r="AW8" i="1"/>
  <c r="AX8" i="1" s="1"/>
  <c r="AW10" i="1"/>
  <c r="AY6" i="1"/>
  <c r="AX11" i="1"/>
  <c r="AX12" i="1"/>
  <c r="AX13" i="1" l="1"/>
  <c r="AZ6" i="1"/>
  <c r="AY11" i="1"/>
  <c r="AY12" i="1"/>
  <c r="AX10" i="1"/>
  <c r="AY13" i="1" l="1"/>
  <c r="AZ11" i="1"/>
  <c r="AZ12" i="1"/>
  <c r="BA6" i="1"/>
  <c r="AY10" i="1"/>
  <c r="AZ10" i="1" s="1"/>
  <c r="AY8" i="1"/>
  <c r="AZ8" i="1" s="1"/>
  <c r="BA10" i="1" l="1"/>
  <c r="BA12" i="1"/>
  <c r="BB6" i="1"/>
  <c r="BA11" i="1"/>
  <c r="BA13" i="1" s="1"/>
  <c r="AZ13" i="1"/>
  <c r="BA8" i="1" l="1"/>
  <c r="BC6" i="1"/>
  <c r="BB11" i="1"/>
  <c r="BB12" i="1"/>
  <c r="BB10" i="1"/>
  <c r="BB13" i="1" l="1"/>
  <c r="BD6" i="1"/>
  <c r="BC12" i="1"/>
  <c r="BC11" i="1"/>
  <c r="BB8" i="1"/>
  <c r="BC8" i="1" s="1"/>
  <c r="BE6" i="1" l="1"/>
  <c r="BD12" i="1"/>
  <c r="BC10" i="1"/>
  <c r="BC13" i="1"/>
  <c r="BD11" i="1" l="1"/>
  <c r="BD13" i="1" s="1"/>
  <c r="BE12" i="1"/>
  <c r="BF6" i="1"/>
  <c r="BD10" i="1"/>
  <c r="BD8" i="1"/>
  <c r="BE8" i="1" s="1"/>
  <c r="BF8" i="1" l="1"/>
  <c r="BE10" i="1"/>
  <c r="BF10" i="1" s="1"/>
  <c r="BG6" i="1"/>
  <c r="BF12" i="1"/>
  <c r="BE11" i="1"/>
  <c r="BE13" i="1" s="1"/>
  <c r="BH6" i="1" l="1"/>
  <c r="BG12" i="1"/>
  <c r="BG11" i="1"/>
  <c r="BG13" i="1" s="1"/>
  <c r="BG10" i="1"/>
  <c r="BG8" i="1"/>
  <c r="BF11" i="1"/>
  <c r="BF13" i="1" s="1"/>
  <c r="BH11" i="1" l="1"/>
  <c r="BI6" i="1"/>
  <c r="BH10" i="1"/>
  <c r="BI10" i="1" l="1"/>
  <c r="BH8" i="1"/>
  <c r="BH12" i="1"/>
  <c r="BH13" i="1" s="1"/>
  <c r="BJ6" i="1"/>
  <c r="BI12" i="1"/>
  <c r="BI11" i="1" l="1"/>
  <c r="BI13" i="1" s="1"/>
  <c r="BK6" i="1"/>
  <c r="BJ12" i="1"/>
  <c r="BJ11" i="1"/>
  <c r="BJ13" i="1" s="1"/>
  <c r="BI8" i="1"/>
  <c r="BJ8" i="1" s="1"/>
  <c r="BJ10" i="1" l="1"/>
  <c r="BK10" i="1" s="1"/>
  <c r="BK8" i="1"/>
  <c r="BK12" i="1"/>
  <c r="BL6" i="1"/>
  <c r="BL11" i="1" l="1"/>
  <c r="BM6" i="1"/>
  <c r="BL12" i="1"/>
  <c r="BL10" i="1"/>
  <c r="BK11" i="1"/>
  <c r="BK13" i="1" s="1"/>
  <c r="BL13" i="1" l="1"/>
  <c r="BM10" i="1"/>
  <c r="BL8" i="1"/>
  <c r="BM8" i="1" s="1"/>
  <c r="BN6" i="1"/>
  <c r="BM12" i="1"/>
  <c r="BM11" i="1"/>
  <c r="BM13" i="1" l="1"/>
  <c r="BN12" i="1"/>
  <c r="BO6" i="1"/>
  <c r="BN11" i="1"/>
  <c r="BN13" i="1" s="1"/>
  <c r="BO11" i="1" l="1"/>
  <c r="BP6" i="1"/>
  <c r="BO12" i="1"/>
  <c r="BN10" i="1"/>
  <c r="BO10" i="1" s="1"/>
  <c r="BN8" i="1"/>
  <c r="BO8" i="1" s="1"/>
  <c r="BO13" i="1" l="1"/>
  <c r="BQ6" i="1"/>
  <c r="BP12" i="1"/>
  <c r="BP8" i="1"/>
  <c r="BP11" i="1" l="1"/>
  <c r="BP13" i="1" s="1"/>
  <c r="BQ8" i="1"/>
  <c r="BP10" i="1"/>
  <c r="BQ10" i="1" s="1"/>
  <c r="BQ12" i="1"/>
  <c r="BR6" i="1"/>
  <c r="BR10" i="1" l="1"/>
  <c r="BR11" i="1"/>
  <c r="BS6" i="1"/>
  <c r="BR12" i="1"/>
  <c r="BR8" i="1"/>
  <c r="BQ11" i="1"/>
  <c r="BQ13" i="1" s="1"/>
  <c r="BT6" i="1" l="1"/>
  <c r="BS12" i="1"/>
  <c r="BS8" i="1"/>
  <c r="BR13" i="1"/>
  <c r="BS11" i="1" l="1"/>
  <c r="BS13" i="1" s="1"/>
  <c r="BS10" i="1"/>
  <c r="BT10" i="1" s="1"/>
  <c r="BT11" i="1"/>
  <c r="BU6" i="1"/>
  <c r="BT12" i="1"/>
  <c r="BU12" i="1" l="1"/>
  <c r="BU11" i="1"/>
  <c r="BU13" i="1" s="1"/>
  <c r="BV6" i="1"/>
  <c r="BT13" i="1"/>
  <c r="BT8" i="1"/>
  <c r="BV12" i="1" l="1"/>
  <c r="BV11" i="1"/>
  <c r="BV13" i="1" s="1"/>
  <c r="BW6" i="1"/>
  <c r="BU8" i="1"/>
  <c r="BU10" i="1"/>
  <c r="BV10" i="1" s="1"/>
  <c r="BW10" i="1" l="1"/>
  <c r="BV8" i="1"/>
  <c r="BW8" i="1" s="1"/>
  <c r="BX6" i="1"/>
  <c r="BW12" i="1"/>
  <c r="BW11" i="1" l="1"/>
  <c r="BW13" i="1" s="1"/>
  <c r="BY6" i="1"/>
  <c r="BX12" i="1"/>
  <c r="BX10" i="1" l="1"/>
  <c r="BY10" i="1" s="1"/>
  <c r="BX11" i="1"/>
  <c r="BX13" i="1" s="1"/>
  <c r="BY12" i="1"/>
  <c r="BY11" i="1"/>
  <c r="BY13" i="1" s="1"/>
  <c r="BZ6" i="1"/>
  <c r="BX8" i="1"/>
  <c r="BY8" i="1" l="1"/>
  <c r="BZ12" i="1"/>
  <c r="BZ11" i="1"/>
  <c r="CA6" i="1"/>
  <c r="BZ13" i="1" l="1"/>
  <c r="BZ8" i="1"/>
  <c r="BZ10" i="1"/>
  <c r="CB6" i="1"/>
  <c r="CA12" i="1"/>
  <c r="CB12" i="1" l="1"/>
  <c r="CC6" i="1"/>
  <c r="CA10" i="1"/>
  <c r="CB10" i="1" s="1"/>
  <c r="CA11" i="1"/>
  <c r="CA13" i="1" s="1"/>
  <c r="CA8" i="1"/>
  <c r="CB8" i="1" s="1"/>
  <c r="CC10" i="1" l="1"/>
  <c r="CD6" i="1"/>
  <c r="CC11" i="1"/>
  <c r="CC12" i="1"/>
  <c r="CB11" i="1"/>
  <c r="CB13" i="1" s="1"/>
  <c r="CE6" i="1" l="1"/>
  <c r="CD12" i="1"/>
  <c r="CD10" i="1"/>
  <c r="CC8" i="1"/>
  <c r="CD8" i="1" s="1"/>
  <c r="CC13" i="1"/>
  <c r="CE10" i="1" l="1"/>
  <c r="CF6" i="1"/>
  <c r="CE12" i="1"/>
  <c r="CD11" i="1"/>
  <c r="CD13" i="1" s="1"/>
  <c r="CE11" i="1" l="1"/>
  <c r="CE13" i="1" s="1"/>
  <c r="CE8" i="1"/>
  <c r="CF12" i="1"/>
  <c r="CF11" i="1"/>
  <c r="CG6" i="1"/>
  <c r="CF10" i="1"/>
  <c r="CF13" i="1" l="1"/>
  <c r="CF8" i="1"/>
  <c r="CH6" i="1"/>
  <c r="CG12" i="1"/>
  <c r="CG11" i="1" l="1"/>
  <c r="CG13" i="1" s="1"/>
  <c r="CG8" i="1"/>
  <c r="CG10" i="1"/>
  <c r="CH10" i="1" s="1"/>
  <c r="CI6" i="1"/>
  <c r="CH12" i="1"/>
  <c r="CH11" i="1" l="1"/>
  <c r="CH13" i="1" s="1"/>
  <c r="CI10" i="1"/>
  <c r="CH8" i="1"/>
  <c r="CI12" i="1"/>
  <c r="CJ6" i="1"/>
  <c r="CK6" i="1" l="1"/>
  <c r="CJ12" i="1"/>
  <c r="CJ10" i="1"/>
  <c r="CI11" i="1"/>
  <c r="CI13" i="1" s="1"/>
  <c r="CI8" i="1"/>
  <c r="CJ8" i="1" s="1"/>
  <c r="CK10" i="1" l="1"/>
  <c r="CJ11" i="1"/>
  <c r="CJ13" i="1" s="1"/>
  <c r="CL6" i="1"/>
  <c r="CK11" i="1"/>
  <c r="CK12" i="1"/>
  <c r="CL12" i="1" l="1"/>
  <c r="CL11" i="1"/>
  <c r="CM6" i="1"/>
  <c r="CK13" i="1"/>
  <c r="CK8" i="1"/>
  <c r="CL8" i="1" s="1"/>
  <c r="CL10" i="1" l="1"/>
  <c r="CM10" i="1" s="1"/>
  <c r="CM12" i="1"/>
  <c r="CM11" i="1"/>
  <c r="CM13" i="1" s="1"/>
  <c r="CN6" i="1"/>
  <c r="CM8" i="1"/>
  <c r="CL13" i="1"/>
  <c r="CO6" i="1" l="1"/>
  <c r="CN12" i="1"/>
  <c r="CP6" i="1" l="1"/>
  <c r="CO12" i="1"/>
  <c r="CN10" i="1"/>
  <c r="CO10" i="1" s="1"/>
  <c r="CN11" i="1"/>
  <c r="CN13" i="1" s="1"/>
  <c r="CN8" i="1"/>
  <c r="CO8" i="1" s="1"/>
  <c r="CO11" i="1" l="1"/>
  <c r="CO13" i="1" s="1"/>
  <c r="CP11" i="1"/>
  <c r="CP10" i="1" l="1"/>
  <c r="CP12" i="1"/>
  <c r="CP13" i="1" s="1"/>
  <c r="CP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P.Kirilov</author>
  </authors>
  <commentList>
    <comment ref="C5" authorId="0" shapeId="0" xr:uid="{C938B366-2697-488C-B86B-BE63232EB351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Първата „Седмична цел“:
Първо – Регистрирам се, получавам регистрационен номер и линк за Регистрации. Правя първа поръчка за 10,00+ точки. От моя акаунт правя регистрация на моята съпруга (съпруг) това е моя партньор №1 (виж Приложение 1). Получавам регистрационен номер и страница в сайта – от новата страница правя регистрация на синът ми (дъщеря) това е моя Партньор №2 (виж Приложение 1).
Второ – Правя „Списък 100“ в екселска таблица, колкото по-дълъг е този списък, толкова повече потенциални Партньори ще имам на разположение.
Трето – Заедно с моя спонсор разучаваме „Маркетинговия план“ и „Пътната карта“.
</t>
        </r>
      </text>
    </comment>
    <comment ref="D5" authorId="0" shapeId="0" xr:uid="{555B74C9-6BE5-438E-AE70-9E396217F549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Втора „Седмична цел“:
Поканвам Партньор №3 като втора моя „първа линия“ (виж Приложение 1). Заедно с моя спонсор му помагаме да направи своята регистрация. Правим и регистрацията на съпруг(съпруга) и под него син(дъщеря). Това са още двама Партньори в екипа. Помагам му за „Списък 100“, разучаваме  „Маркетинговия план“ и „Пътната карта“.
</t>
        </r>
      </text>
    </comment>
    <comment ref="E5" authorId="0" shapeId="0" xr:uid="{64E18068-D3AA-49EE-97FA-F61DB75EB6F0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Трета „Седмична цел“:
Поканвам Партньори №4 и №5  (виж Приложение 1). Заедно с моя спонсор им помагаме да направят своите регистрации.
</t>
        </r>
      </text>
    </comment>
    <comment ref="F5" authorId="0" shapeId="0" xr:uid="{F660F6AF-0739-48DF-8706-E548702F63C8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Четвърта „Седмична цел“:
Поканвам Партньори №6 и №7  (виж Приложение 1). Заедно с моя спонсор им помагаме да направят своите регистрации.
</t>
        </r>
      </text>
    </comment>
    <comment ref="G5" authorId="0" shapeId="0" xr:uid="{A1A89846-DE1B-48BD-B1AD-0648E041A172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Пета „Седмична цел“:
Поканвам Партньори №8 и №9  (виж Приложение 1). Заедно с моя спонсор им помагаме да направят своите регистрации.
</t>
        </r>
      </text>
    </comment>
    <comment ref="H5" authorId="0" shapeId="0" xr:uid="{ED64CAC6-80CC-45EE-87C6-D5314EE33810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Шеста „Седмична цел“:
Поканвам Партньори №10 и №11  (виж Приложение 1). Заедно с моя спонсор им помагаме да направят своите регистрации.
</t>
        </r>
      </text>
    </comment>
    <comment ref="I5" authorId="0" shapeId="0" xr:uid="{9B384D0F-1AC8-49BA-B5AB-F391AAFA72A8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Седма „Седмична цел“:
Поканвам Партньори №12 и №13  (виж Приложение 1). Заедно с моя спонсор им помагаме да направят своите регистрации.
</t>
        </r>
      </text>
    </comment>
    <comment ref="J5" authorId="0" shapeId="0" xr:uid="{BA92E038-39CF-4496-9269-A4583BF3AB8C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Осма „Седмична цел“:
Поканвам Партньори №14 и №15  (виж Приложение 1). Заедно с моя спонсор им помагаме да направят своите регистрации.
</t>
        </r>
      </text>
    </comment>
    <comment ref="K5" authorId="0" shapeId="0" xr:uid="{974A32C2-501B-42B8-B2C2-FC4F81A22FAC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Девета „Седмична цел“:
Поканвам Партньор №16 (виж Приложение 1). Заедно с моя спонсор му помагаме да направи своята регистрация.
</t>
        </r>
      </text>
    </comment>
    <comment ref="L5" authorId="0" shapeId="0" xr:uid="{8ED64275-4DB6-4224-B700-39EF256DA2A6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Десета „Седмична цел“:
Поканвам Партньор №17 (виж Приложение 1). Заедно с моя спонсор му помагаме да направи своята регистрация
</t>
        </r>
      </text>
    </comment>
    <comment ref="M5" authorId="0" shapeId="0" xr:uid="{AFBD5CF3-82A2-43C2-8482-00A8D994DB1D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Единадесета „Седмична цел“:
Поканвам Партньор №18 (виж Приложение 1). Заедно с моя спонсор му помагаме да направи своята регистрация.
</t>
        </r>
      </text>
    </comment>
    <comment ref="N5" authorId="0" shapeId="0" xr:uid="{039BD8F5-F000-476E-A02F-B6B6F40FB70C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Дванадесета „Седмична цел“:
Поканвам Партньор №19 (виж Приложение 1). Заедно с моя спонсор му помагаме да направи своята регистрация.
</t>
        </r>
      </text>
    </comment>
    <comment ref="O5" authorId="0" shapeId="0" xr:uid="{5E0E37EF-58C6-4A5F-9575-954C922F1DF9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Тринадесета „Седмична цел“:
Поканвам Партньор №20 (виж Приложение 1). Заедно с моя спонсор му помагаме да направи своята регистрация.
</t>
        </r>
      </text>
    </comment>
    <comment ref="P5" authorId="0" shapeId="0" xr:uid="{467D5353-5DBD-4331-B3DC-4D1A19EEE591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Първата „Седмична цел“:
Първо - Обучавам първите двама (първи и втори) от „второ ниво“ да регистрират по пет Партньори (това е тяхното първо ниво) да получат регистрационен номер и линк за Регистрации. Правят първа поръчка за 10,00+ точки. От тяхната страница на сайт правят регистрация на своята съпруга (съпруг) това е техния партньор №1 (виж Приложение 1). Той получава регистрационен номер и страница в сайта – от новата страница правят регистрация на синът им (дъщеря) това е техния Партньор №2 (виж Приложение 1).
Второ – Напътствам ги да направят своя „Списък 100“ в екселска таблица, колкото по-дълъг е този списък, толкова повече потенциални Партньори ще имат на разположение.
Трето – Разучаваме „Маркетинговия план“ и „Пътната карта“
</t>
        </r>
      </text>
    </comment>
    <comment ref="Q5" authorId="0" shapeId="0" xr:uid="{7569EA0E-9B79-4A88-AECA-9404C65B354C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Втора „Седмична цел“:
Обучавам вторите двама (трети и четвърти)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„Седмично цел“.
</t>
        </r>
      </text>
    </comment>
    <comment ref="R5" authorId="0" shapeId="0" xr:uid="{A1F6EB47-76E3-4EBF-A1B3-F6EA87D8B622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Трета „Седмична цел“:
Обучавам третите двама (пети и шести)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S5" authorId="0" shapeId="0" xr:uid="{CEF2667F-F6CE-4CC4-9EFE-E90E27780304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Четвърта „Седмична цел“:
Обучавам четвъртите двама (седми и осми)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T5" authorId="0" shapeId="0" xr:uid="{23C5ACCA-F9D9-4A6A-B6E3-70CBF18566F6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Пета „Седмична цел“:
Обучавам петите двама (девети и десети)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U5" authorId="0" shapeId="0" xr:uid="{4201F0DB-08B2-45D4-B093-6E728D8C7CA6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Шеста „Седмична цел“:
Обучавам шестите двама (единадесети и дванадесети)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V5" authorId="0" shapeId="0" xr:uid="{1B060646-4D76-4149-9800-832743EFED83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Седма „Седмична цел“:
Обучавам седмите двама (тринадесети и четиринадесети)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W5" authorId="0" shapeId="0" xr:uid="{69E3C143-F118-45A2-909D-C1D54CA9D231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Осма „Седмична цел“:
Обучавам осмите двама (петнадесети и шестнадесети)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X5" authorId="0" shapeId="0" xr:uid="{43AD8816-E9CB-4B67-85E2-8A9BACBD27C5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Девета „Седмична цел“:
Обучавам деветите двама (седемнадесети и осемнадесети)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Y5" authorId="0" shapeId="0" xr:uid="{3804E512-A9F6-454F-9C50-B24C564BB191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Десета „Седмична цел“:
Обучавам десетите двама (деветнадесети и двадесети)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Z5" authorId="0" shapeId="0" xr:uid="{8BDCD4F5-4245-4202-8FC9-6639A9693072}">
      <text>
        <r>
          <rPr>
            <b/>
            <sz val="9"/>
            <color indexed="81"/>
            <rFont val="Segoe UI"/>
            <family val="2"/>
          </rPr>
          <t>P.Kirilov:</t>
        </r>
        <r>
          <rPr>
            <sz val="9"/>
            <color indexed="81"/>
            <rFont val="Segoe UI"/>
            <family val="2"/>
          </rPr>
          <t xml:space="preserve">
Единадесета „Седмична цел“:
Обучавам единадесетите двама (двадесет и първия и двадесет и втория)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AA5" authorId="0" shapeId="0" xr:uid="{A5E71B4E-6020-4141-9B1C-CD02BE575EDE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Дванадесета „Седмична цел“:
Обучавам дванадесетите двама (двадесет и третия и двадесет и четвъртия) от „второ ниво“ да регистрират по пет Партньори (това е тяхното първо ниво) да получат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AB5" authorId="0" shapeId="0" xr:uid="{BA41D573-0B70-4905-972D-F82987FAAC3D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Тринадесета „Седмична цел“:
Обучавам двадесет и петия от „второ ниво“ да регистрира пет Партньори (това е неговото първо ниво) да получи регистрационен номер и линк за Регистрации. След това повтаряме всичко от по горе написано в Първата „Седмична цел“.
</t>
        </r>
      </text>
    </comment>
    <comment ref="AC5" authorId="0" shapeId="0" xr:uid="{377D1D85-DE64-4774-9084-7BDA1ABB8C5E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D5" authorId="0" shapeId="0" xr:uid="{2F26B2ED-63E8-498E-9CAB-7E5E27293158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E5" authorId="0" shapeId="0" xr:uid="{9ED96B43-4DB3-4EB7-A316-BB3E11CD6054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F5" authorId="0" shapeId="0" xr:uid="{9F5D9ADB-C055-43E7-973B-9A4CCD701EFF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G5" authorId="0" shapeId="0" xr:uid="{69F78E1D-C5D2-4D6E-88B7-63036D59A115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H5" authorId="0" shapeId="0" xr:uid="{65C64433-E2CB-456A-B954-E026324C574A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I5" authorId="0" shapeId="0" xr:uid="{A992529E-7C33-423E-8D5C-9DB116CBFA96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J5" authorId="0" shapeId="0" xr:uid="{7AA9041C-0614-4E08-8140-7BA3AC39A52F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K5" authorId="0" shapeId="0" xr:uid="{07C6B824-B3D8-4E7E-9AD0-0628974A2439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L5" authorId="0" shapeId="0" xr:uid="{8187B963-8960-4813-B635-26E58EEC7A39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M5" authorId="0" shapeId="0" xr:uid="{23CD3CA9-6334-4F9D-B606-84E304FCF86F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N5" authorId="0" shapeId="0" xr:uid="{061E48C1-800D-4352-BF02-B04FBC5B27DF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O5" authorId="0" shapeId="0" xr:uid="{0CB44321-FB15-453F-9D4B-B5E541AF3754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P5" authorId="0" shapeId="0" xr:uid="{31E2A8A5-BE7F-494D-BD19-092700BDBE63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Q5" authorId="0" shapeId="0" xr:uid="{BBCAB2EB-DB20-4256-A18E-31BD1CD6336E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R5" authorId="0" shapeId="0" xr:uid="{25A1E284-66D5-4CBC-8634-FB072DBFF903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S5" authorId="0" shapeId="0" xr:uid="{9419534E-66C2-48F1-B267-8148F3C8A0DE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T5" authorId="0" shapeId="0" xr:uid="{41BBA8AD-7B58-4A7A-8968-F0D280586A64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U5" authorId="0" shapeId="0" xr:uid="{0DC415A6-B3EA-43AA-ADC5-8ACC0890170D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V5" authorId="0" shapeId="0" xr:uid="{5ACFB039-DC83-4175-8C6A-0BF3D49184C4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W5" authorId="0" shapeId="0" xr:uid="{B7F3473E-89B8-46EB-B3E2-21B2B1E7257E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X5" authorId="0" shapeId="0" xr:uid="{B57CFAA8-A3B1-44E3-AB3A-E6D120BC0490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Y5" authorId="0" shapeId="0" xr:uid="{F2BFC040-E0F7-43E6-891D-B4744C6C985F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AZ5" authorId="0" shapeId="0" xr:uid="{40FF9AAF-8B24-4BBA-B690-EE789792F975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BA5" authorId="0" shapeId="0" xr:uid="{46B0749B-5602-4FAC-9E51-C799B8CB3C52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BB5" authorId="0" shapeId="0" xr:uid="{4B28A31E-51DA-4E2F-92ED-1619600C2999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Трето  – продължаваме с третата цел, обхващаща два „Деветдесет дневни периоди“  – изграждане на четвърто ниво в „Мрежа развитие“. Това ниво се състои от 625 Партньори (по пет под всеки един от сто двадесет и петте Партньори на трета линия). Това означава че имам 26 седмични цели, като през всяка от тях ще работя с по 5 Партньори от трето ниво (средно с един Партньор на ден). Работата е аналогична с тази в точка Втора. 
На този етап от бизнеса добавяме втората петица (от 6 до 10) от Партньори регистрирани на първо ниво под мен.
</t>
        </r>
      </text>
    </comment>
    <comment ref="BC5" authorId="0" shapeId="0" xr:uid="{844EC2D2-6D65-431E-A6C0-E522F2A7FC27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D5" authorId="0" shapeId="0" xr:uid="{2AF2CA57-57D0-40FC-BA2E-D5800DD08C39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E5" authorId="0" shapeId="0" xr:uid="{DFF063D2-DF22-4C31-B55A-E4A5D024D0F3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F5" authorId="0" shapeId="0" xr:uid="{E4D4EC3B-EB85-40E0-90C3-A5882E89D829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G5" authorId="0" shapeId="0" xr:uid="{C7DB98A4-72AD-407A-AA0E-6BBDF0A300F0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H5" authorId="0" shapeId="0" xr:uid="{78B0E64D-15D3-4BA0-BC5B-78D1D4EB35CF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I5" authorId="0" shapeId="0" xr:uid="{E0D37D37-AF5F-4EDC-9877-66ECC6E7AACB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J5" authorId="0" shapeId="0" xr:uid="{7778C660-D83D-4B57-A2E7-7E0A3A92613F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K5" authorId="0" shapeId="0" xr:uid="{033A4AD0-179F-46CB-9FD5-4447D89AFE10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L5" authorId="0" shapeId="0" xr:uid="{6B417266-0B42-44E8-8628-DC717D46BF0F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M5" authorId="0" shapeId="0" xr:uid="{110269E1-609B-4343-84C0-B23180DE76C2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N5" authorId="0" shapeId="0" xr:uid="{B13E8897-5DB4-4484-B67C-724260D0B994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O5" authorId="0" shapeId="0" xr:uid="{97BE0116-5F9C-4EF5-B3E5-5B6FE86008E4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P5" authorId="0" shapeId="0" xr:uid="{5C14A230-453F-4E3C-84A9-A4BE7981DB1C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Q5" authorId="0" shapeId="0" xr:uid="{17E79B57-B234-4CA6-BBDB-0A092CA37601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R5" authorId="0" shapeId="0" xr:uid="{7401BA22-A4EB-48DB-8DDC-41282ADF42EF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S5" authorId="0" shapeId="0" xr:uid="{494C3148-44B8-4F44-806B-B3EFCCC27CD8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T5" authorId="0" shapeId="0" xr:uid="{7DFE2096-A782-4347-8505-D7CB82896EEC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U5" authorId="0" shapeId="0" xr:uid="{524BD0D9-38F2-4580-9AB1-47DC9B5D0FC5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V5" authorId="0" shapeId="0" xr:uid="{F708F158-E519-439D-97F2-1B8250ABF926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W5" authorId="0" shapeId="0" xr:uid="{47AF4FFF-2022-429C-A571-FD0B7C884876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X5" authorId="0" shapeId="0" xr:uid="{8B9E1BA5-A3BA-4E77-9FAA-EA830F3537ED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Y5" authorId="0" shapeId="0" xr:uid="{EFF919AC-D35A-4561-9711-E632C89D871C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BZ5" authorId="0" shapeId="0" xr:uid="{E7F71CBD-502E-4DFC-8B37-3546CC1DC113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A5" authorId="0" shapeId="0" xr:uid="{4D8A974C-7B84-4DFE-8648-7E95DB07FADC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B5" authorId="0" shapeId="0" xr:uid="{96D59C41-B599-4D82-94EC-01C7B15B45EB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C5" authorId="0" shapeId="0" xr:uid="{B0D63267-AF4A-4C6C-8581-6A822F7ED323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D5" authorId="0" shapeId="0" xr:uid="{D13DF2C3-ACD9-4500-892E-046F02154F93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E5" authorId="0" shapeId="0" xr:uid="{D5D51017-5AC5-49BA-8380-FCA9FB2B0505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F5" authorId="0" shapeId="0" xr:uid="{E26BA958-4393-418F-80B6-670995AE8E71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G5" authorId="0" shapeId="0" xr:uid="{DDCEB954-AA5D-45DE-A699-36FF7D4E0608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H5" authorId="0" shapeId="0" xr:uid="{22336B85-D6E3-4FE9-9CC2-288B547F8DCA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I5" authorId="0" shapeId="0" xr:uid="{E4D35681-B3FF-4AF0-A31A-7055F9A9AF4A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J5" authorId="0" shapeId="0" xr:uid="{A61ABF1D-B8F2-49AD-9655-98F4513A6BB0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K5" authorId="0" shapeId="0" xr:uid="{47A2BE40-992B-41E1-AAA9-5D5820421261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L5" authorId="0" shapeId="0" xr:uid="{3DEB0218-C559-4EBA-99AD-48C485E117FE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M5" authorId="0" shapeId="0" xr:uid="{E076CB81-7931-44EA-90E5-F914D8410E10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N5" authorId="0" shapeId="0" xr:uid="{4839A2E6-52A8-4DA4-BDDA-035EFA8ED116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O5" authorId="0" shapeId="0" xr:uid="{817B9880-A75A-47AB-8089-20A5394804FE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  <comment ref="CP5" authorId="0" shapeId="0" xr:uid="{6FC6DA80-6392-4132-8B9F-8A3C3CA3F0A6}">
      <text>
        <r>
          <rPr>
            <b/>
            <sz val="9"/>
            <color indexed="81"/>
            <rFont val="Segoe UI"/>
            <charset val="1"/>
          </rPr>
          <t>P.Kirilov:</t>
        </r>
        <r>
          <rPr>
            <sz val="9"/>
            <color indexed="81"/>
            <rFont val="Segoe UI"/>
            <charset val="1"/>
          </rPr>
          <t xml:space="preserve">
Четвърто – продължаваме с четвърта цел, обхващаща три „Деветдесет дневни периоди“ – изграждане на пето ниво в „Мрежа развитие“. Това ниво се състои от 3125 Партньори (по пет под всеки един от 625-те партньори на четвърта линия). Това означава че имам 39 седмични цели, като през всяка от тях ще работя с 16 от Партньорите от четвърто ниво (средно с трима Партньори на ден).
На този етап от бизнеса добавяме третата петица (от 11 до 15) от Партньори регистрирани на първо ниво под мен.
</t>
        </r>
      </text>
    </comment>
  </commentList>
</comments>
</file>

<file path=xl/sharedStrings.xml><?xml version="1.0" encoding="utf-8"?>
<sst xmlns="http://schemas.openxmlformats.org/spreadsheetml/2006/main" count="265" uniqueCount="56">
  <si>
    <t>1 Седмична цел</t>
  </si>
  <si>
    <t>2 Седмична цел</t>
  </si>
  <si>
    <t>3 Седмична цел</t>
  </si>
  <si>
    <t>4 Седмична цел</t>
  </si>
  <si>
    <t>5 Седмична цел</t>
  </si>
  <si>
    <t>6 Седмична цел</t>
  </si>
  <si>
    <t>7 Седмична цел</t>
  </si>
  <si>
    <t>8 Седмична цел</t>
  </si>
  <si>
    <t>9 Седмична цел</t>
  </si>
  <si>
    <t>10 Седмична цел</t>
  </si>
  <si>
    <t>11 Седмична цел</t>
  </si>
  <si>
    <t>12 Седмична цел</t>
  </si>
  <si>
    <t>13 Седмична цел</t>
  </si>
  <si>
    <t>Първа Деветдесет дневна цел, състояща се от 13 седмични цели</t>
  </si>
  <si>
    <t>Втора Деветдесет дневна цел, състояща се от 13 седмични цели</t>
  </si>
  <si>
    <t>Трета Деветдесет дневна цел, състояща се от 13 седмични цели</t>
  </si>
  <si>
    <t>Четвърта Деветдесет дневна цел, състояща се от 13 седмични цели</t>
  </si>
  <si>
    <t>Пета Деветдесет дневна цел, състояща се от 13 седмични цели</t>
  </si>
  <si>
    <t>Шеста Деветдесет дневна цел, състояща се от 13 седмични цели</t>
  </si>
  <si>
    <t>Седма Деветдесет дневна цел, състояща се от 13 седмични цели</t>
  </si>
  <si>
    <t xml:space="preserve">Общо Партньори в екипа:  </t>
  </si>
  <si>
    <t xml:space="preserve">Новопоканени Партньори:  </t>
  </si>
  <si>
    <t xml:space="preserve">Партньорска комисиона:  </t>
  </si>
  <si>
    <t xml:space="preserve">Супервайзорска комисиона:  </t>
  </si>
  <si>
    <t xml:space="preserve">Натрупан оборат в лева:  </t>
  </si>
  <si>
    <t xml:space="preserve">Натрупан оборот в точки:  </t>
  </si>
  <si>
    <t>Изпълнение:</t>
  </si>
  <si>
    <t>План:</t>
  </si>
  <si>
    <t xml:space="preserve">Седмичен оборот в лева:  </t>
  </si>
  <si>
    <t xml:space="preserve">Седмичен борот в точки:  </t>
  </si>
  <si>
    <t xml:space="preserve">Общо седмична комисиона:  </t>
  </si>
  <si>
    <t xml:space="preserve">Месечна комисиона:  </t>
  </si>
  <si>
    <t>Изчисленията са направени при месечна поръчка от закупени 2 продукти (хранителна добавка) на стойност 53.80 лв. (13.46 точки)</t>
  </si>
  <si>
    <t xml:space="preserve">Първи месец  -  Общо месечена комисиона:  </t>
  </si>
  <si>
    <t xml:space="preserve">Втори месец  -  Общо месечена комисиона:  </t>
  </si>
  <si>
    <t xml:space="preserve">Трети месец  -  Общо месечена комисиона:  </t>
  </si>
  <si>
    <t xml:space="preserve">Четвърти месец  -  Общо месечена комисиона:  </t>
  </si>
  <si>
    <t xml:space="preserve">Пети месец  -  Общо месечена комисиона:  </t>
  </si>
  <si>
    <t xml:space="preserve">Шести месец  -  Общо месечена комисиона:  </t>
  </si>
  <si>
    <t xml:space="preserve">Седми месец  -  Общо месечена комисиона:  </t>
  </si>
  <si>
    <t xml:space="preserve">Осми месец  -  Общо месечена комисиона:  </t>
  </si>
  <si>
    <t xml:space="preserve">Девети месец  -  Общо месечена комисиона:  </t>
  </si>
  <si>
    <t xml:space="preserve">Десети месец  -  Общо месечена комисиона:  </t>
  </si>
  <si>
    <t xml:space="preserve">Единадесети месец  -  Общо месечена комисиона:  </t>
  </si>
  <si>
    <t xml:space="preserve">12-ти месец  -  Общо месечена комисиона:  </t>
  </si>
  <si>
    <t xml:space="preserve">13-ти месец  -  Общо месечена комисиона:  </t>
  </si>
  <si>
    <t xml:space="preserve">14-ти месец  -  Общо месечена комисиона:  </t>
  </si>
  <si>
    <t xml:space="preserve">15-ти месец  -  Общо месечена комисиона:  </t>
  </si>
  <si>
    <t xml:space="preserve">16-ти месец  -  Общо месечена комисиона:  </t>
  </si>
  <si>
    <t xml:space="preserve">17-ти месец  -  Общо месечена комисиона:  </t>
  </si>
  <si>
    <t xml:space="preserve">18-ти месец  -  Общо месечена комисиона:  </t>
  </si>
  <si>
    <t xml:space="preserve">19-ти месец  -  Общо месечена комисиона:  </t>
  </si>
  <si>
    <t xml:space="preserve">20-ти месец  -  Общо месечена комисиона:  </t>
  </si>
  <si>
    <t xml:space="preserve">21-ви месец  -  Общо месечена комисиона:  </t>
  </si>
  <si>
    <t xml:space="preserve">22-ри месец  -  Общо месечена комисиона:  </t>
  </si>
  <si>
    <t xml:space="preserve">23-ти месец  -  Общо месечена комисиона: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</si>
</sst>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sz val="22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i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7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2" fontId="0" fillId="2" borderId="1" xfId="0" applyNumberFormat="1" applyFill="1" applyBorder="1"/>
    <xf numFmtId="2" fontId="0" fillId="4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K89"/>
  <sheetViews>
    <sheetView tabSelected="1" topLeftCell="A10" workbookViewId="0">
      <selection activeCell="C25" sqref="C25"/>
    </sheetView>
  </sheetViews>
  <sheetFormatPr defaultRowHeight="14.4" x14ac:dyDescent="0.3"/>
  <cols>
    <col min="1" max="1" width="15.77734375" customWidth="1"/>
    <col min="2" max="2" width="26.5546875" customWidth="1"/>
    <col min="3" max="441" width="15.77734375" customWidth="1"/>
  </cols>
  <sheetData>
    <row r="1" spans="2:115" ht="19.95" customHeight="1" x14ac:dyDescent="0.3"/>
    <row r="2" spans="2:115" ht="19.95" customHeight="1" x14ac:dyDescent="0.3">
      <c r="B2" s="2" t="s">
        <v>32</v>
      </c>
    </row>
    <row r="3" spans="2:115" ht="19.95" customHeight="1" x14ac:dyDescent="0.3">
      <c r="B3" s="12" t="s">
        <v>27</v>
      </c>
      <c r="C3" s="13" t="s">
        <v>13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 t="s">
        <v>14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3" t="s">
        <v>15</v>
      </c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4" t="s">
        <v>16</v>
      </c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3" t="s">
        <v>17</v>
      </c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4" t="s">
        <v>18</v>
      </c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3" t="s">
        <v>19</v>
      </c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3"/>
    </row>
    <row r="4" spans="2:115" ht="19.95" customHeight="1" x14ac:dyDescent="0.3">
      <c r="B4" s="12"/>
      <c r="C4" s="4" t="s">
        <v>0</v>
      </c>
      <c r="D4" s="4" t="s">
        <v>1</v>
      </c>
      <c r="E4" s="4" t="s">
        <v>2</v>
      </c>
      <c r="F4" s="7" t="s">
        <v>3</v>
      </c>
      <c r="G4" s="4" t="s">
        <v>4</v>
      </c>
      <c r="H4" s="4" t="s">
        <v>5</v>
      </c>
      <c r="I4" s="4" t="s">
        <v>6</v>
      </c>
      <c r="J4" s="7" t="s">
        <v>7</v>
      </c>
      <c r="K4" s="4" t="s">
        <v>8</v>
      </c>
      <c r="L4" s="4" t="s">
        <v>9</v>
      </c>
      <c r="M4" s="4" t="s">
        <v>10</v>
      </c>
      <c r="N4" s="7" t="s">
        <v>11</v>
      </c>
      <c r="O4" s="4" t="s">
        <v>12</v>
      </c>
      <c r="P4" s="4" t="s">
        <v>0</v>
      </c>
      <c r="Q4" s="4" t="s">
        <v>1</v>
      </c>
      <c r="R4" s="7" t="s">
        <v>2</v>
      </c>
      <c r="S4" s="4" t="s">
        <v>3</v>
      </c>
      <c r="T4" s="4" t="s">
        <v>4</v>
      </c>
      <c r="U4" s="4" t="s">
        <v>5</v>
      </c>
      <c r="V4" s="7" t="s">
        <v>6</v>
      </c>
      <c r="W4" s="4" t="s">
        <v>7</v>
      </c>
      <c r="X4" s="4" t="s">
        <v>8</v>
      </c>
      <c r="Y4" s="4" t="s">
        <v>9</v>
      </c>
      <c r="Z4" s="7" t="s">
        <v>10</v>
      </c>
      <c r="AA4" s="4" t="s">
        <v>11</v>
      </c>
      <c r="AB4" s="4" t="s">
        <v>12</v>
      </c>
      <c r="AC4" s="4" t="s">
        <v>0</v>
      </c>
      <c r="AD4" s="7" t="s">
        <v>1</v>
      </c>
      <c r="AE4" s="4" t="s">
        <v>2</v>
      </c>
      <c r="AF4" s="4" t="s">
        <v>3</v>
      </c>
      <c r="AG4" s="4" t="s">
        <v>4</v>
      </c>
      <c r="AH4" s="7" t="s">
        <v>5</v>
      </c>
      <c r="AI4" s="4" t="s">
        <v>6</v>
      </c>
      <c r="AJ4" s="4" t="s">
        <v>7</v>
      </c>
      <c r="AK4" s="4" t="s">
        <v>8</v>
      </c>
      <c r="AL4" s="7" t="s">
        <v>9</v>
      </c>
      <c r="AM4" s="4" t="s">
        <v>10</v>
      </c>
      <c r="AN4" s="4" t="s">
        <v>11</v>
      </c>
      <c r="AO4" s="4" t="s">
        <v>12</v>
      </c>
      <c r="AP4" s="7" t="s">
        <v>0</v>
      </c>
      <c r="AQ4" s="4" t="s">
        <v>1</v>
      </c>
      <c r="AR4" s="4" t="s">
        <v>2</v>
      </c>
      <c r="AS4" s="4" t="s">
        <v>3</v>
      </c>
      <c r="AT4" s="7" t="s">
        <v>4</v>
      </c>
      <c r="AU4" s="4" t="s">
        <v>5</v>
      </c>
      <c r="AV4" s="4" t="s">
        <v>6</v>
      </c>
      <c r="AW4" s="4" t="s">
        <v>7</v>
      </c>
      <c r="AX4" s="7" t="s">
        <v>8</v>
      </c>
      <c r="AY4" s="4" t="s">
        <v>9</v>
      </c>
      <c r="AZ4" s="4" t="s">
        <v>10</v>
      </c>
      <c r="BA4" s="4" t="s">
        <v>11</v>
      </c>
      <c r="BB4" s="7" t="s">
        <v>12</v>
      </c>
      <c r="BC4" s="4" t="s">
        <v>0</v>
      </c>
      <c r="BD4" s="4" t="s">
        <v>1</v>
      </c>
      <c r="BE4" s="4" t="s">
        <v>2</v>
      </c>
      <c r="BF4" s="7" t="s">
        <v>3</v>
      </c>
      <c r="BG4" s="4" t="s">
        <v>4</v>
      </c>
      <c r="BH4" s="4" t="s">
        <v>5</v>
      </c>
      <c r="BI4" s="4" t="s">
        <v>6</v>
      </c>
      <c r="BJ4" s="7" t="s">
        <v>7</v>
      </c>
      <c r="BK4" s="4" t="s">
        <v>8</v>
      </c>
      <c r="BL4" s="4" t="s">
        <v>9</v>
      </c>
      <c r="BM4" s="4" t="s">
        <v>10</v>
      </c>
      <c r="BN4" s="7" t="s">
        <v>11</v>
      </c>
      <c r="BO4" s="4" t="s">
        <v>12</v>
      </c>
      <c r="BP4" s="4" t="s">
        <v>0</v>
      </c>
      <c r="BQ4" s="4" t="s">
        <v>1</v>
      </c>
      <c r="BR4" s="7" t="s">
        <v>2</v>
      </c>
      <c r="BS4" s="4" t="s">
        <v>3</v>
      </c>
      <c r="BT4" s="4" t="s">
        <v>4</v>
      </c>
      <c r="BU4" s="4" t="s">
        <v>5</v>
      </c>
      <c r="BV4" s="7" t="s">
        <v>6</v>
      </c>
      <c r="BW4" s="4" t="s">
        <v>7</v>
      </c>
      <c r="BX4" s="4" t="s">
        <v>8</v>
      </c>
      <c r="BY4" s="4" t="s">
        <v>9</v>
      </c>
      <c r="BZ4" s="7" t="s">
        <v>10</v>
      </c>
      <c r="CA4" s="4" t="s">
        <v>11</v>
      </c>
      <c r="CB4" s="4" t="s">
        <v>12</v>
      </c>
      <c r="CC4" s="4" t="s">
        <v>0</v>
      </c>
      <c r="CD4" s="7" t="s">
        <v>1</v>
      </c>
      <c r="CE4" s="4" t="s">
        <v>2</v>
      </c>
      <c r="CF4" s="4" t="s">
        <v>3</v>
      </c>
      <c r="CG4" s="4" t="s">
        <v>4</v>
      </c>
      <c r="CH4" s="7" t="s">
        <v>5</v>
      </c>
      <c r="CI4" s="4" t="s">
        <v>6</v>
      </c>
      <c r="CJ4" s="4" t="s">
        <v>7</v>
      </c>
      <c r="CK4" s="4" t="s">
        <v>8</v>
      </c>
      <c r="CL4" s="7" t="s">
        <v>9</v>
      </c>
      <c r="CM4" s="4" t="s">
        <v>10</v>
      </c>
      <c r="CN4" s="4" t="s">
        <v>11</v>
      </c>
      <c r="CO4" s="4" t="s">
        <v>12</v>
      </c>
      <c r="CP4" s="8"/>
    </row>
    <row r="5" spans="2:115" ht="19.95" customHeight="1" x14ac:dyDescent="0.3">
      <c r="B5" s="5" t="s">
        <v>21</v>
      </c>
      <c r="C5" s="3">
        <v>2</v>
      </c>
      <c r="D5" s="3">
        <v>1</v>
      </c>
      <c r="E5" s="3">
        <v>2</v>
      </c>
      <c r="F5" s="8">
        <v>2</v>
      </c>
      <c r="G5" s="3">
        <v>2</v>
      </c>
      <c r="H5" s="3">
        <v>2</v>
      </c>
      <c r="I5" s="3">
        <v>2</v>
      </c>
      <c r="J5" s="8">
        <v>2</v>
      </c>
      <c r="K5" s="3">
        <v>1</v>
      </c>
      <c r="L5" s="3">
        <v>1</v>
      </c>
      <c r="M5" s="3">
        <v>1</v>
      </c>
      <c r="N5" s="8">
        <v>1</v>
      </c>
      <c r="O5" s="3">
        <v>1</v>
      </c>
      <c r="P5" s="3">
        <v>10</v>
      </c>
      <c r="Q5" s="3">
        <v>10</v>
      </c>
      <c r="R5" s="8">
        <v>10</v>
      </c>
      <c r="S5" s="3">
        <v>10</v>
      </c>
      <c r="T5" s="3">
        <v>10</v>
      </c>
      <c r="U5" s="3">
        <v>10</v>
      </c>
      <c r="V5" s="8">
        <v>10</v>
      </c>
      <c r="W5" s="3">
        <v>10</v>
      </c>
      <c r="X5" s="3">
        <v>10</v>
      </c>
      <c r="Y5" s="3">
        <v>10</v>
      </c>
      <c r="Z5" s="8">
        <v>10</v>
      </c>
      <c r="AA5" s="3">
        <v>10</v>
      </c>
      <c r="AB5" s="3">
        <v>5</v>
      </c>
      <c r="AC5" s="3">
        <v>5</v>
      </c>
      <c r="AD5" s="8">
        <v>5</v>
      </c>
      <c r="AE5" s="3">
        <v>5</v>
      </c>
      <c r="AF5" s="3">
        <v>5</v>
      </c>
      <c r="AG5" s="3">
        <v>5</v>
      </c>
      <c r="AH5" s="8">
        <v>5</v>
      </c>
      <c r="AI5" s="3">
        <v>5</v>
      </c>
      <c r="AJ5" s="3">
        <v>5</v>
      </c>
      <c r="AK5" s="3">
        <v>5</v>
      </c>
      <c r="AL5" s="8">
        <v>5</v>
      </c>
      <c r="AM5" s="3">
        <v>5</v>
      </c>
      <c r="AN5" s="3">
        <v>5</v>
      </c>
      <c r="AO5" s="3">
        <v>5</v>
      </c>
      <c r="AP5" s="8">
        <v>5</v>
      </c>
      <c r="AQ5" s="3">
        <v>5</v>
      </c>
      <c r="AR5" s="3">
        <v>5</v>
      </c>
      <c r="AS5" s="3">
        <v>5</v>
      </c>
      <c r="AT5" s="8">
        <v>5</v>
      </c>
      <c r="AU5" s="3">
        <v>5</v>
      </c>
      <c r="AV5" s="3">
        <v>5</v>
      </c>
      <c r="AW5" s="3">
        <v>5</v>
      </c>
      <c r="AX5" s="8">
        <v>5</v>
      </c>
      <c r="AY5" s="3">
        <v>5</v>
      </c>
      <c r="AZ5" s="3">
        <v>5</v>
      </c>
      <c r="BA5" s="3">
        <v>5</v>
      </c>
      <c r="BB5" s="8">
        <v>5</v>
      </c>
      <c r="BC5" s="3">
        <v>16</v>
      </c>
      <c r="BD5" s="3">
        <v>16</v>
      </c>
      <c r="BE5" s="3">
        <v>16</v>
      </c>
      <c r="BF5" s="8">
        <v>16</v>
      </c>
      <c r="BG5" s="3">
        <v>16</v>
      </c>
      <c r="BH5" s="3">
        <v>16</v>
      </c>
      <c r="BI5" s="3">
        <v>16</v>
      </c>
      <c r="BJ5" s="8">
        <v>16</v>
      </c>
      <c r="BK5" s="3">
        <v>16</v>
      </c>
      <c r="BL5" s="3">
        <v>16</v>
      </c>
      <c r="BM5" s="3">
        <v>16</v>
      </c>
      <c r="BN5" s="8">
        <v>16</v>
      </c>
      <c r="BO5" s="3">
        <v>16</v>
      </c>
      <c r="BP5" s="3">
        <v>16</v>
      </c>
      <c r="BQ5" s="3">
        <v>16</v>
      </c>
      <c r="BR5" s="8">
        <v>16</v>
      </c>
      <c r="BS5" s="3">
        <v>16</v>
      </c>
      <c r="BT5" s="3">
        <v>16</v>
      </c>
      <c r="BU5" s="3">
        <v>16</v>
      </c>
      <c r="BV5" s="8">
        <v>16</v>
      </c>
      <c r="BW5" s="3">
        <v>16</v>
      </c>
      <c r="BX5" s="3">
        <v>16</v>
      </c>
      <c r="BY5" s="3">
        <v>16</v>
      </c>
      <c r="BZ5" s="8">
        <v>16</v>
      </c>
      <c r="CA5" s="3">
        <v>16</v>
      </c>
      <c r="CB5" s="3">
        <v>16</v>
      </c>
      <c r="CC5" s="3">
        <v>16</v>
      </c>
      <c r="CD5" s="8">
        <v>16</v>
      </c>
      <c r="CE5" s="3">
        <v>16</v>
      </c>
      <c r="CF5" s="3">
        <v>16</v>
      </c>
      <c r="CG5" s="3">
        <v>16</v>
      </c>
      <c r="CH5" s="8">
        <v>16</v>
      </c>
      <c r="CI5" s="3">
        <v>16</v>
      </c>
      <c r="CJ5" s="3">
        <v>16</v>
      </c>
      <c r="CK5" s="3">
        <v>16</v>
      </c>
      <c r="CL5" s="8">
        <v>16</v>
      </c>
      <c r="CM5" s="3">
        <v>16</v>
      </c>
      <c r="CN5" s="3">
        <v>16</v>
      </c>
      <c r="CO5" s="3">
        <v>16</v>
      </c>
      <c r="CP5" s="8">
        <v>16</v>
      </c>
    </row>
    <row r="6" spans="2:115" ht="19.95" customHeight="1" x14ac:dyDescent="0.3">
      <c r="B6" s="5" t="s">
        <v>20</v>
      </c>
      <c r="C6" s="3">
        <f>C5</f>
        <v>2</v>
      </c>
      <c r="D6" s="3">
        <f>C6+D5</f>
        <v>3</v>
      </c>
      <c r="E6" s="3">
        <f t="shared" ref="E6:H6" si="0">D6+E5</f>
        <v>5</v>
      </c>
      <c r="F6" s="8">
        <f t="shared" si="0"/>
        <v>7</v>
      </c>
      <c r="G6" s="3">
        <f t="shared" si="0"/>
        <v>9</v>
      </c>
      <c r="H6" s="3">
        <f t="shared" si="0"/>
        <v>11</v>
      </c>
      <c r="I6" s="3">
        <f t="shared" ref="I6" si="1">H6+I5</f>
        <v>13</v>
      </c>
      <c r="J6" s="8">
        <f t="shared" ref="J6" si="2">I6+J5</f>
        <v>15</v>
      </c>
      <c r="K6" s="3">
        <f t="shared" ref="K6" si="3">J6+K5</f>
        <v>16</v>
      </c>
      <c r="L6" s="3">
        <f t="shared" ref="L6" si="4">K6+L5</f>
        <v>17</v>
      </c>
      <c r="M6" s="3">
        <f t="shared" ref="M6" si="5">L6+M5</f>
        <v>18</v>
      </c>
      <c r="N6" s="8">
        <f t="shared" ref="N6" si="6">M6+N5</f>
        <v>19</v>
      </c>
      <c r="O6" s="3">
        <f t="shared" ref="O6" si="7">N6+O5</f>
        <v>20</v>
      </c>
      <c r="P6" s="3">
        <f t="shared" ref="P6" si="8">O6+P5</f>
        <v>30</v>
      </c>
      <c r="Q6" s="3">
        <f t="shared" ref="Q6" si="9">P6+Q5</f>
        <v>40</v>
      </c>
      <c r="R6" s="8">
        <f t="shared" ref="R6" si="10">Q6+R5</f>
        <v>50</v>
      </c>
      <c r="S6" s="3">
        <f t="shared" ref="S6" si="11">R6+S5</f>
        <v>60</v>
      </c>
      <c r="T6" s="3">
        <f t="shared" ref="T6" si="12">S6+T5</f>
        <v>70</v>
      </c>
      <c r="U6" s="3">
        <f t="shared" ref="U6" si="13">T6+U5</f>
        <v>80</v>
      </c>
      <c r="V6" s="8">
        <f t="shared" ref="V6" si="14">U6+V5</f>
        <v>90</v>
      </c>
      <c r="W6" s="3">
        <f t="shared" ref="W6" si="15">V6+W5</f>
        <v>100</v>
      </c>
      <c r="X6" s="3">
        <f t="shared" ref="X6" si="16">W6+X5</f>
        <v>110</v>
      </c>
      <c r="Y6" s="3">
        <f t="shared" ref="Y6" si="17">X6+Y5</f>
        <v>120</v>
      </c>
      <c r="Z6" s="8">
        <f t="shared" ref="Z6" si="18">Y6+Z5</f>
        <v>130</v>
      </c>
      <c r="AA6" s="3">
        <f t="shared" ref="AA6" si="19">Z6+AA5</f>
        <v>140</v>
      </c>
      <c r="AB6" s="3">
        <f t="shared" ref="AB6" si="20">AA6+AB5</f>
        <v>145</v>
      </c>
      <c r="AC6" s="3">
        <f t="shared" ref="AC6" si="21">AB6+AC5</f>
        <v>150</v>
      </c>
      <c r="AD6" s="8">
        <f t="shared" ref="AD6" si="22">AC6+AD5</f>
        <v>155</v>
      </c>
      <c r="AE6" s="3">
        <f t="shared" ref="AE6" si="23">AD6+AE5</f>
        <v>160</v>
      </c>
      <c r="AF6" s="3">
        <f t="shared" ref="AF6" si="24">AE6+AF5</f>
        <v>165</v>
      </c>
      <c r="AG6" s="3">
        <f t="shared" ref="AG6" si="25">AF6+AG5</f>
        <v>170</v>
      </c>
      <c r="AH6" s="8">
        <f t="shared" ref="AH6" si="26">AG6+AH5</f>
        <v>175</v>
      </c>
      <c r="AI6" s="3">
        <f t="shared" ref="AI6" si="27">AH6+AI5</f>
        <v>180</v>
      </c>
      <c r="AJ6" s="3">
        <f t="shared" ref="AJ6" si="28">AI6+AJ5</f>
        <v>185</v>
      </c>
      <c r="AK6" s="3">
        <f t="shared" ref="AK6" si="29">AJ6+AK5</f>
        <v>190</v>
      </c>
      <c r="AL6" s="8">
        <f t="shared" ref="AL6" si="30">AK6+AL5</f>
        <v>195</v>
      </c>
      <c r="AM6" s="3">
        <f t="shared" ref="AM6" si="31">AL6+AM5</f>
        <v>200</v>
      </c>
      <c r="AN6" s="3">
        <f t="shared" ref="AN6" si="32">AM6+AN5</f>
        <v>205</v>
      </c>
      <c r="AO6" s="3">
        <f t="shared" ref="AO6" si="33">AN6+AO5</f>
        <v>210</v>
      </c>
      <c r="AP6" s="8">
        <f t="shared" ref="AP6" si="34">AO6+AP5</f>
        <v>215</v>
      </c>
      <c r="AQ6" s="3">
        <f t="shared" ref="AQ6" si="35">AP6+AQ5</f>
        <v>220</v>
      </c>
      <c r="AR6" s="3">
        <f t="shared" ref="AR6" si="36">AQ6+AR5</f>
        <v>225</v>
      </c>
      <c r="AS6" s="3">
        <f t="shared" ref="AS6" si="37">AR6+AS5</f>
        <v>230</v>
      </c>
      <c r="AT6" s="8">
        <f t="shared" ref="AT6" si="38">AS6+AT5</f>
        <v>235</v>
      </c>
      <c r="AU6" s="3">
        <f t="shared" ref="AU6" si="39">AT6+AU5</f>
        <v>240</v>
      </c>
      <c r="AV6" s="3">
        <f t="shared" ref="AV6" si="40">AU6+AV5</f>
        <v>245</v>
      </c>
      <c r="AW6" s="3">
        <f t="shared" ref="AW6" si="41">AV6+AW5</f>
        <v>250</v>
      </c>
      <c r="AX6" s="8">
        <f t="shared" ref="AX6" si="42">AW6+AX5</f>
        <v>255</v>
      </c>
      <c r="AY6" s="3">
        <f t="shared" ref="AY6" si="43">AX6+AY5</f>
        <v>260</v>
      </c>
      <c r="AZ6" s="3">
        <f t="shared" ref="AZ6" si="44">AY6+AZ5</f>
        <v>265</v>
      </c>
      <c r="BA6" s="3">
        <f t="shared" ref="BA6" si="45">AZ6+BA5</f>
        <v>270</v>
      </c>
      <c r="BB6" s="8">
        <f t="shared" ref="BB6" si="46">BA6+BB5</f>
        <v>275</v>
      </c>
      <c r="BC6" s="3">
        <f t="shared" ref="BC6" si="47">BB6+BC5</f>
        <v>291</v>
      </c>
      <c r="BD6" s="3">
        <f t="shared" ref="BD6" si="48">BC6+BD5</f>
        <v>307</v>
      </c>
      <c r="BE6" s="3">
        <f t="shared" ref="BE6" si="49">BD6+BE5</f>
        <v>323</v>
      </c>
      <c r="BF6" s="8">
        <f t="shared" ref="BF6" si="50">BE6+BF5</f>
        <v>339</v>
      </c>
      <c r="BG6" s="3">
        <f t="shared" ref="BG6" si="51">BF6+BG5</f>
        <v>355</v>
      </c>
      <c r="BH6" s="3">
        <f t="shared" ref="BH6" si="52">BG6+BH5</f>
        <v>371</v>
      </c>
      <c r="BI6" s="3">
        <f t="shared" ref="BI6" si="53">BH6+BI5</f>
        <v>387</v>
      </c>
      <c r="BJ6" s="8">
        <f t="shared" ref="BJ6" si="54">BI6+BJ5</f>
        <v>403</v>
      </c>
      <c r="BK6" s="3">
        <f t="shared" ref="BK6" si="55">BJ6+BK5</f>
        <v>419</v>
      </c>
      <c r="BL6" s="3">
        <f t="shared" ref="BL6" si="56">BK6+BL5</f>
        <v>435</v>
      </c>
      <c r="BM6" s="3">
        <f t="shared" ref="BM6" si="57">BL6+BM5</f>
        <v>451</v>
      </c>
      <c r="BN6" s="8">
        <f t="shared" ref="BN6" si="58">BM6+BN5</f>
        <v>467</v>
      </c>
      <c r="BO6" s="3">
        <f t="shared" ref="BO6" si="59">BN6+BO5</f>
        <v>483</v>
      </c>
      <c r="BP6" s="3">
        <f t="shared" ref="BP6" si="60">BO6+BP5</f>
        <v>499</v>
      </c>
      <c r="BQ6" s="3">
        <f t="shared" ref="BQ6" si="61">BP6+BQ5</f>
        <v>515</v>
      </c>
      <c r="BR6" s="8">
        <f t="shared" ref="BR6" si="62">BQ6+BR5</f>
        <v>531</v>
      </c>
      <c r="BS6" s="3">
        <f t="shared" ref="BS6" si="63">BR6+BS5</f>
        <v>547</v>
      </c>
      <c r="BT6" s="3">
        <f t="shared" ref="BT6" si="64">BS6+BT5</f>
        <v>563</v>
      </c>
      <c r="BU6" s="3">
        <f t="shared" ref="BU6" si="65">BT6+BU5</f>
        <v>579</v>
      </c>
      <c r="BV6" s="8">
        <f t="shared" ref="BV6" si="66">BU6+BV5</f>
        <v>595</v>
      </c>
      <c r="BW6" s="3">
        <f t="shared" ref="BW6" si="67">BV6+BW5</f>
        <v>611</v>
      </c>
      <c r="BX6" s="3">
        <f t="shared" ref="BX6" si="68">BW6+BX5</f>
        <v>627</v>
      </c>
      <c r="BY6" s="3">
        <f t="shared" ref="BY6" si="69">BX6+BY5</f>
        <v>643</v>
      </c>
      <c r="BZ6" s="8">
        <f t="shared" ref="BZ6" si="70">BY6+BZ5</f>
        <v>659</v>
      </c>
      <c r="CA6" s="3">
        <f t="shared" ref="CA6" si="71">BZ6+CA5</f>
        <v>675</v>
      </c>
      <c r="CB6" s="3">
        <f t="shared" ref="CB6" si="72">CA6+CB5</f>
        <v>691</v>
      </c>
      <c r="CC6" s="3">
        <f t="shared" ref="CC6" si="73">CB6+CC5</f>
        <v>707</v>
      </c>
      <c r="CD6" s="8">
        <f t="shared" ref="CD6" si="74">CC6+CD5</f>
        <v>723</v>
      </c>
      <c r="CE6" s="3">
        <f t="shared" ref="CE6" si="75">CD6+CE5</f>
        <v>739</v>
      </c>
      <c r="CF6" s="3">
        <f t="shared" ref="CF6" si="76">CE6+CF5</f>
        <v>755</v>
      </c>
      <c r="CG6" s="3">
        <f t="shared" ref="CG6" si="77">CF6+CG5</f>
        <v>771</v>
      </c>
      <c r="CH6" s="8">
        <f t="shared" ref="CH6" si="78">CG6+CH5</f>
        <v>787</v>
      </c>
      <c r="CI6" s="3">
        <f t="shared" ref="CI6" si="79">CH6+CI5</f>
        <v>803</v>
      </c>
      <c r="CJ6" s="3">
        <f t="shared" ref="CJ6" si="80">CI6+CJ5</f>
        <v>819</v>
      </c>
      <c r="CK6" s="3">
        <f t="shared" ref="CK6" si="81">CJ6+CK5</f>
        <v>835</v>
      </c>
      <c r="CL6" s="8">
        <f t="shared" ref="CL6" si="82">CK6+CL5</f>
        <v>851</v>
      </c>
      <c r="CM6" s="3">
        <f t="shared" ref="CM6" si="83">CL6+CM5</f>
        <v>867</v>
      </c>
      <c r="CN6" s="3">
        <f t="shared" ref="CN6" si="84">CM6+CN5</f>
        <v>883</v>
      </c>
      <c r="CO6" s="3">
        <f t="shared" ref="CO6:CP6" si="85">CN6+CO5</f>
        <v>899</v>
      </c>
      <c r="CP6" s="8">
        <f t="shared" si="85"/>
        <v>915</v>
      </c>
    </row>
    <row r="7" spans="2:115" ht="19.95" customHeight="1" x14ac:dyDescent="0.3">
      <c r="B7" s="5" t="s">
        <v>28</v>
      </c>
      <c r="C7" s="6">
        <f>C5*53.8</f>
        <v>107.6</v>
      </c>
      <c r="D7" s="6">
        <f t="shared" ref="D7:BO7" si="86">D5*53.8</f>
        <v>53.8</v>
      </c>
      <c r="E7" s="6">
        <f t="shared" si="86"/>
        <v>107.6</v>
      </c>
      <c r="F7" s="9">
        <f>F6*53.8</f>
        <v>376.59999999999997</v>
      </c>
      <c r="G7" s="6">
        <f t="shared" si="86"/>
        <v>107.6</v>
      </c>
      <c r="H7" s="6">
        <f t="shared" si="86"/>
        <v>107.6</v>
      </c>
      <c r="I7" s="6">
        <f t="shared" si="86"/>
        <v>107.6</v>
      </c>
      <c r="J7" s="9">
        <f>J6*53.8</f>
        <v>807</v>
      </c>
      <c r="K7" s="6">
        <f t="shared" si="86"/>
        <v>53.8</v>
      </c>
      <c r="L7" s="6">
        <f t="shared" si="86"/>
        <v>53.8</v>
      </c>
      <c r="M7" s="6">
        <f t="shared" si="86"/>
        <v>53.8</v>
      </c>
      <c r="N7" s="9">
        <f>N6*53.8</f>
        <v>1022.1999999999999</v>
      </c>
      <c r="O7" s="6">
        <f t="shared" si="86"/>
        <v>53.8</v>
      </c>
      <c r="P7" s="6">
        <f t="shared" si="86"/>
        <v>538</v>
      </c>
      <c r="Q7" s="6">
        <f t="shared" si="86"/>
        <v>538</v>
      </c>
      <c r="R7" s="9">
        <f>R6*53.8</f>
        <v>2690</v>
      </c>
      <c r="S7" s="6">
        <f t="shared" si="86"/>
        <v>538</v>
      </c>
      <c r="T7" s="6">
        <f t="shared" si="86"/>
        <v>538</v>
      </c>
      <c r="U7" s="6">
        <f t="shared" si="86"/>
        <v>538</v>
      </c>
      <c r="V7" s="9">
        <f>V6*53.8</f>
        <v>4842</v>
      </c>
      <c r="W7" s="6">
        <f t="shared" si="86"/>
        <v>538</v>
      </c>
      <c r="X7" s="6">
        <f t="shared" si="86"/>
        <v>538</v>
      </c>
      <c r="Y7" s="6">
        <f t="shared" si="86"/>
        <v>538</v>
      </c>
      <c r="Z7" s="9">
        <f>Z6*53.8</f>
        <v>6994</v>
      </c>
      <c r="AA7" s="6">
        <f t="shared" si="86"/>
        <v>538</v>
      </c>
      <c r="AB7" s="6">
        <f t="shared" si="86"/>
        <v>269</v>
      </c>
      <c r="AC7" s="6">
        <f t="shared" si="86"/>
        <v>269</v>
      </c>
      <c r="AD7" s="9">
        <f>AD6*53.8</f>
        <v>8339</v>
      </c>
      <c r="AE7" s="6">
        <f t="shared" si="86"/>
        <v>269</v>
      </c>
      <c r="AF7" s="6">
        <f t="shared" si="86"/>
        <v>269</v>
      </c>
      <c r="AG7" s="6">
        <f t="shared" si="86"/>
        <v>269</v>
      </c>
      <c r="AH7" s="9">
        <f>AH6*53.8</f>
        <v>9415</v>
      </c>
      <c r="AI7" s="6">
        <f t="shared" si="86"/>
        <v>269</v>
      </c>
      <c r="AJ7" s="6">
        <f t="shared" si="86"/>
        <v>269</v>
      </c>
      <c r="AK7" s="6">
        <f t="shared" si="86"/>
        <v>269</v>
      </c>
      <c r="AL7" s="9">
        <f>AL6*53.8</f>
        <v>10491</v>
      </c>
      <c r="AM7" s="6">
        <f t="shared" si="86"/>
        <v>269</v>
      </c>
      <c r="AN7" s="6">
        <f t="shared" si="86"/>
        <v>269</v>
      </c>
      <c r="AO7" s="6">
        <f t="shared" si="86"/>
        <v>269</v>
      </c>
      <c r="AP7" s="9">
        <f>AP6*53.8</f>
        <v>11567</v>
      </c>
      <c r="AQ7" s="6">
        <f t="shared" si="86"/>
        <v>269</v>
      </c>
      <c r="AR7" s="6">
        <f t="shared" si="86"/>
        <v>269</v>
      </c>
      <c r="AS7" s="6">
        <f t="shared" si="86"/>
        <v>269</v>
      </c>
      <c r="AT7" s="9">
        <f>AT6*53.8</f>
        <v>12643</v>
      </c>
      <c r="AU7" s="6">
        <f t="shared" si="86"/>
        <v>269</v>
      </c>
      <c r="AV7" s="6">
        <f t="shared" si="86"/>
        <v>269</v>
      </c>
      <c r="AW7" s="6">
        <f t="shared" si="86"/>
        <v>269</v>
      </c>
      <c r="AX7" s="9">
        <f>AX6*53.8</f>
        <v>13719</v>
      </c>
      <c r="AY7" s="6">
        <f t="shared" si="86"/>
        <v>269</v>
      </c>
      <c r="AZ7" s="6">
        <f t="shared" si="86"/>
        <v>269</v>
      </c>
      <c r="BA7" s="6">
        <f t="shared" si="86"/>
        <v>269</v>
      </c>
      <c r="BB7" s="9">
        <f>BB6*53.8</f>
        <v>14795</v>
      </c>
      <c r="BC7" s="6">
        <f t="shared" si="86"/>
        <v>860.8</v>
      </c>
      <c r="BD7" s="6">
        <f t="shared" si="86"/>
        <v>860.8</v>
      </c>
      <c r="BE7" s="6">
        <f t="shared" si="86"/>
        <v>860.8</v>
      </c>
      <c r="BF7" s="9">
        <f>BF6*53.8</f>
        <v>18238.2</v>
      </c>
      <c r="BG7" s="6">
        <f t="shared" si="86"/>
        <v>860.8</v>
      </c>
      <c r="BH7" s="6">
        <f t="shared" si="86"/>
        <v>860.8</v>
      </c>
      <c r="BI7" s="6">
        <f t="shared" si="86"/>
        <v>860.8</v>
      </c>
      <c r="BJ7" s="9">
        <f>BJ6*53.8</f>
        <v>21681.399999999998</v>
      </c>
      <c r="BK7" s="6">
        <f t="shared" si="86"/>
        <v>860.8</v>
      </c>
      <c r="BL7" s="6">
        <f t="shared" si="86"/>
        <v>860.8</v>
      </c>
      <c r="BM7" s="6">
        <f t="shared" si="86"/>
        <v>860.8</v>
      </c>
      <c r="BN7" s="9">
        <f>BN6*53.8</f>
        <v>25124.6</v>
      </c>
      <c r="BO7" s="6">
        <f t="shared" si="86"/>
        <v>860.8</v>
      </c>
      <c r="BP7" s="6">
        <f t="shared" ref="BP7:CP7" si="87">BP5*53.8</f>
        <v>860.8</v>
      </c>
      <c r="BQ7" s="6">
        <f t="shared" si="87"/>
        <v>860.8</v>
      </c>
      <c r="BR7" s="9">
        <f>BR6*53.8</f>
        <v>28567.8</v>
      </c>
      <c r="BS7" s="6">
        <f t="shared" si="87"/>
        <v>860.8</v>
      </c>
      <c r="BT7" s="6">
        <f t="shared" si="87"/>
        <v>860.8</v>
      </c>
      <c r="BU7" s="6">
        <f t="shared" si="87"/>
        <v>860.8</v>
      </c>
      <c r="BV7" s="9">
        <f>BV6*53.8</f>
        <v>32011</v>
      </c>
      <c r="BW7" s="6">
        <f t="shared" si="87"/>
        <v>860.8</v>
      </c>
      <c r="BX7" s="6">
        <f t="shared" si="87"/>
        <v>860.8</v>
      </c>
      <c r="BY7" s="6">
        <f t="shared" si="87"/>
        <v>860.8</v>
      </c>
      <c r="BZ7" s="9">
        <f>BZ6*53.8</f>
        <v>35454.199999999997</v>
      </c>
      <c r="CA7" s="6">
        <f t="shared" si="87"/>
        <v>860.8</v>
      </c>
      <c r="CB7" s="6">
        <f t="shared" si="87"/>
        <v>860.8</v>
      </c>
      <c r="CC7" s="6">
        <f t="shared" si="87"/>
        <v>860.8</v>
      </c>
      <c r="CD7" s="9">
        <f>CD6*53.8</f>
        <v>38897.4</v>
      </c>
      <c r="CE7" s="6">
        <f t="shared" si="87"/>
        <v>860.8</v>
      </c>
      <c r="CF7" s="6">
        <f t="shared" si="87"/>
        <v>860.8</v>
      </c>
      <c r="CG7" s="6">
        <f t="shared" si="87"/>
        <v>860.8</v>
      </c>
      <c r="CH7" s="9">
        <f>CH6*53.8</f>
        <v>42340.6</v>
      </c>
      <c r="CI7" s="6">
        <f t="shared" si="87"/>
        <v>860.8</v>
      </c>
      <c r="CJ7" s="6">
        <f t="shared" si="87"/>
        <v>860.8</v>
      </c>
      <c r="CK7" s="6">
        <f t="shared" si="87"/>
        <v>860.8</v>
      </c>
      <c r="CL7" s="9">
        <f>CL6*53.8</f>
        <v>45783.799999999996</v>
      </c>
      <c r="CM7" s="6">
        <f t="shared" si="87"/>
        <v>860.8</v>
      </c>
      <c r="CN7" s="6">
        <f t="shared" si="87"/>
        <v>860.8</v>
      </c>
      <c r="CO7" s="6">
        <f t="shared" si="87"/>
        <v>860.8</v>
      </c>
      <c r="CP7" s="9">
        <f>CP6*53.8</f>
        <v>49227</v>
      </c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</row>
    <row r="8" spans="2:115" ht="19.95" customHeight="1" x14ac:dyDescent="0.3">
      <c r="B8" s="5" t="s">
        <v>24</v>
      </c>
      <c r="C8" s="6">
        <f>C7</f>
        <v>107.6</v>
      </c>
      <c r="D8" s="6">
        <f>C8+D7</f>
        <v>161.39999999999998</v>
      </c>
      <c r="E8" s="6">
        <f t="shared" ref="E8:G8" si="88">D8+E7</f>
        <v>269</v>
      </c>
      <c r="F8" s="9">
        <f t="shared" si="88"/>
        <v>645.59999999999991</v>
      </c>
      <c r="G8" s="6">
        <f t="shared" si="88"/>
        <v>753.19999999999993</v>
      </c>
      <c r="H8" s="6">
        <f t="shared" ref="H8" si="89">G8+H7</f>
        <v>860.8</v>
      </c>
      <c r="I8" s="6">
        <f t="shared" ref="I8" si="90">H8+I7</f>
        <v>968.4</v>
      </c>
      <c r="J8" s="9">
        <f t="shared" ref="J8" si="91">I8+J7</f>
        <v>1775.4</v>
      </c>
      <c r="K8" s="6">
        <f t="shared" ref="K8" si="92">J8+K7</f>
        <v>1829.2</v>
      </c>
      <c r="L8" s="6">
        <f t="shared" ref="L8" si="93">K8+L7</f>
        <v>1883</v>
      </c>
      <c r="M8" s="6">
        <f t="shared" ref="M8" si="94">L8+M7</f>
        <v>1936.8</v>
      </c>
      <c r="N8" s="9">
        <f t="shared" ref="N8" si="95">M8+N7</f>
        <v>2959</v>
      </c>
      <c r="O8" s="6">
        <f t="shared" ref="O8" si="96">N8+O7</f>
        <v>3012.8</v>
      </c>
      <c r="P8" s="6">
        <f t="shared" ref="P8" si="97">O8+P7</f>
        <v>3550.8</v>
      </c>
      <c r="Q8" s="6">
        <f t="shared" ref="Q8" si="98">P8+Q7</f>
        <v>4088.8</v>
      </c>
      <c r="R8" s="9">
        <f t="shared" ref="R8" si="99">Q8+R7</f>
        <v>6778.8</v>
      </c>
      <c r="S8" s="6">
        <f t="shared" ref="S8" si="100">R8+S7</f>
        <v>7316.8</v>
      </c>
      <c r="T8" s="6">
        <f t="shared" ref="T8" si="101">S8+T7</f>
        <v>7854.8</v>
      </c>
      <c r="U8" s="6">
        <f t="shared" ref="U8" si="102">T8+U7</f>
        <v>8392.7999999999993</v>
      </c>
      <c r="V8" s="9">
        <f t="shared" ref="V8" si="103">U8+V7</f>
        <v>13234.8</v>
      </c>
      <c r="W8" s="6">
        <f t="shared" ref="W8" si="104">V8+W7</f>
        <v>13772.8</v>
      </c>
      <c r="X8" s="6">
        <f t="shared" ref="X8" si="105">W8+X7</f>
        <v>14310.8</v>
      </c>
      <c r="Y8" s="6">
        <f t="shared" ref="Y8" si="106">X8+Y7</f>
        <v>14848.8</v>
      </c>
      <c r="Z8" s="9">
        <f t="shared" ref="Z8" si="107">Y8+Z7</f>
        <v>21842.799999999999</v>
      </c>
      <c r="AA8" s="6">
        <f t="shared" ref="AA8" si="108">Z8+AA7</f>
        <v>22380.799999999999</v>
      </c>
      <c r="AB8" s="6">
        <f t="shared" ref="AB8" si="109">AA8+AB7</f>
        <v>22649.8</v>
      </c>
      <c r="AC8" s="6">
        <f t="shared" ref="AC8" si="110">AB8+AC7</f>
        <v>22918.799999999999</v>
      </c>
      <c r="AD8" s="9">
        <f t="shared" ref="AD8" si="111">AC8+AD7</f>
        <v>31257.8</v>
      </c>
      <c r="AE8" s="6">
        <f t="shared" ref="AE8" si="112">AD8+AE7</f>
        <v>31526.799999999999</v>
      </c>
      <c r="AF8" s="6">
        <f t="shared" ref="AF8" si="113">AE8+AF7</f>
        <v>31795.8</v>
      </c>
      <c r="AG8" s="6">
        <f t="shared" ref="AG8" si="114">AF8+AG7</f>
        <v>32064.799999999999</v>
      </c>
      <c r="AH8" s="9">
        <f t="shared" ref="AH8" si="115">AG8+AH7</f>
        <v>41479.800000000003</v>
      </c>
      <c r="AI8" s="6">
        <f t="shared" ref="AI8" si="116">AH8+AI7</f>
        <v>41748.800000000003</v>
      </c>
      <c r="AJ8" s="6">
        <f t="shared" ref="AJ8" si="117">AI8+AJ7</f>
        <v>42017.8</v>
      </c>
      <c r="AK8" s="6">
        <f t="shared" ref="AK8" si="118">AJ8+AK7</f>
        <v>42286.8</v>
      </c>
      <c r="AL8" s="9">
        <f t="shared" ref="AL8" si="119">AK8+AL7</f>
        <v>52777.8</v>
      </c>
      <c r="AM8" s="6">
        <f t="shared" ref="AM8" si="120">AL8+AM7</f>
        <v>53046.8</v>
      </c>
      <c r="AN8" s="6">
        <f t="shared" ref="AN8" si="121">AM8+AN7</f>
        <v>53315.8</v>
      </c>
      <c r="AO8" s="6">
        <f t="shared" ref="AO8" si="122">AN8+AO7</f>
        <v>53584.800000000003</v>
      </c>
      <c r="AP8" s="9">
        <f t="shared" ref="AP8" si="123">AO8+AP7</f>
        <v>65151.8</v>
      </c>
      <c r="AQ8" s="6">
        <f t="shared" ref="AQ8" si="124">AP8+AQ7</f>
        <v>65420.800000000003</v>
      </c>
      <c r="AR8" s="6">
        <f t="shared" ref="AR8" si="125">AQ8+AR7</f>
        <v>65689.8</v>
      </c>
      <c r="AS8" s="6">
        <f t="shared" ref="AS8" si="126">AR8+AS7</f>
        <v>65958.8</v>
      </c>
      <c r="AT8" s="9">
        <f t="shared" ref="AT8" si="127">AS8+AT7</f>
        <v>78601.8</v>
      </c>
      <c r="AU8" s="6">
        <f t="shared" ref="AU8" si="128">AT8+AU7</f>
        <v>78870.8</v>
      </c>
      <c r="AV8" s="6">
        <f t="shared" ref="AV8" si="129">AU8+AV7</f>
        <v>79139.8</v>
      </c>
      <c r="AW8" s="6">
        <f t="shared" ref="AW8" si="130">AV8+AW7</f>
        <v>79408.800000000003</v>
      </c>
      <c r="AX8" s="9">
        <f t="shared" ref="AX8" si="131">AW8+AX7</f>
        <v>93127.8</v>
      </c>
      <c r="AY8" s="6">
        <f t="shared" ref="AY8" si="132">AX8+AY7</f>
        <v>93396.800000000003</v>
      </c>
      <c r="AZ8" s="6">
        <f t="shared" ref="AZ8" si="133">AY8+AZ7</f>
        <v>93665.8</v>
      </c>
      <c r="BA8" s="6">
        <f t="shared" ref="BA8" si="134">AZ8+BA7</f>
        <v>93934.8</v>
      </c>
      <c r="BB8" s="9">
        <f t="shared" ref="BB8" si="135">BA8+BB7</f>
        <v>108729.8</v>
      </c>
      <c r="BC8" s="6">
        <f t="shared" ref="BC8" si="136">BB8+BC7</f>
        <v>109590.6</v>
      </c>
      <c r="BD8" s="6">
        <f t="shared" ref="BD8" si="137">BC8+BD7</f>
        <v>110451.40000000001</v>
      </c>
      <c r="BE8" s="6">
        <f t="shared" ref="BE8" si="138">BD8+BE7</f>
        <v>111312.20000000001</v>
      </c>
      <c r="BF8" s="9">
        <f t="shared" ref="BF8" si="139">BE8+BF7</f>
        <v>129550.40000000001</v>
      </c>
      <c r="BG8" s="6">
        <f t="shared" ref="BG8" si="140">BF8+BG7</f>
        <v>130411.20000000001</v>
      </c>
      <c r="BH8" s="6">
        <f t="shared" ref="BH8" si="141">BG8+BH7</f>
        <v>131272</v>
      </c>
      <c r="BI8" s="6">
        <f t="shared" ref="BI8" si="142">BH8+BI7</f>
        <v>132132.79999999999</v>
      </c>
      <c r="BJ8" s="9">
        <f t="shared" ref="BJ8" si="143">BI8+BJ7</f>
        <v>153814.19999999998</v>
      </c>
      <c r="BK8" s="6">
        <f t="shared" ref="BK8" si="144">BJ8+BK7</f>
        <v>154674.99999999997</v>
      </c>
      <c r="BL8" s="6">
        <f t="shared" ref="BL8" si="145">BK8+BL7</f>
        <v>155535.79999999996</v>
      </c>
      <c r="BM8" s="6">
        <f t="shared" ref="BM8" si="146">BL8+BM7</f>
        <v>156396.59999999995</v>
      </c>
      <c r="BN8" s="9">
        <f t="shared" ref="BN8" si="147">BM8+BN7</f>
        <v>181521.19999999995</v>
      </c>
      <c r="BO8" s="6">
        <f t="shared" ref="BO8" si="148">BN8+BO7</f>
        <v>182381.99999999994</v>
      </c>
      <c r="BP8" s="6">
        <f t="shared" ref="BP8" si="149">BO8+BP7</f>
        <v>183242.79999999993</v>
      </c>
      <c r="BQ8" s="6">
        <f t="shared" ref="BQ8" si="150">BP8+BQ7</f>
        <v>184103.59999999992</v>
      </c>
      <c r="BR8" s="9">
        <f t="shared" ref="BR8" si="151">BQ8+BR7</f>
        <v>212671.39999999991</v>
      </c>
      <c r="BS8" s="6">
        <f t="shared" ref="BS8" si="152">BR8+BS7</f>
        <v>213532.1999999999</v>
      </c>
      <c r="BT8" s="6">
        <f t="shared" ref="BT8" si="153">BS8+BT7</f>
        <v>214392.99999999988</v>
      </c>
      <c r="BU8" s="6">
        <f t="shared" ref="BU8" si="154">BT8+BU7</f>
        <v>215253.79999999987</v>
      </c>
      <c r="BV8" s="9">
        <f t="shared" ref="BV8" si="155">BU8+BV7</f>
        <v>247264.79999999987</v>
      </c>
      <c r="BW8" s="6">
        <f t="shared" ref="BW8" si="156">BV8+BW7</f>
        <v>248125.59999999986</v>
      </c>
      <c r="BX8" s="6">
        <f t="shared" ref="BX8" si="157">BW8+BX7</f>
        <v>248986.39999999985</v>
      </c>
      <c r="BY8" s="6">
        <f t="shared" ref="BY8" si="158">BX8+BY7</f>
        <v>249847.19999999984</v>
      </c>
      <c r="BZ8" s="9">
        <f t="shared" ref="BZ8" si="159">BY8+BZ7</f>
        <v>285301.39999999985</v>
      </c>
      <c r="CA8" s="6">
        <f t="shared" ref="CA8" si="160">BZ8+CA7</f>
        <v>286162.19999999984</v>
      </c>
      <c r="CB8" s="6">
        <f t="shared" ref="CB8" si="161">CA8+CB7</f>
        <v>287022.99999999983</v>
      </c>
      <c r="CC8" s="6">
        <f t="shared" ref="CC8" si="162">CB8+CC7</f>
        <v>287883.79999999981</v>
      </c>
      <c r="CD8" s="9">
        <f t="shared" ref="CD8" si="163">CC8+CD7</f>
        <v>326781.19999999984</v>
      </c>
      <c r="CE8" s="6">
        <f t="shared" ref="CE8" si="164">CD8+CE7</f>
        <v>327641.99999999983</v>
      </c>
      <c r="CF8" s="6">
        <f t="shared" ref="CF8" si="165">CE8+CF7</f>
        <v>328502.79999999981</v>
      </c>
      <c r="CG8" s="6">
        <f t="shared" ref="CG8" si="166">CF8+CG7</f>
        <v>329363.5999999998</v>
      </c>
      <c r="CH8" s="9">
        <f t="shared" ref="CH8" si="167">CG8+CH7</f>
        <v>371704.19999999978</v>
      </c>
      <c r="CI8" s="6">
        <f t="shared" ref="CI8" si="168">CH8+CI7</f>
        <v>372564.99999999977</v>
      </c>
      <c r="CJ8" s="6">
        <f t="shared" ref="CJ8" si="169">CI8+CJ7</f>
        <v>373425.79999999976</v>
      </c>
      <c r="CK8" s="6">
        <f t="shared" ref="CK8" si="170">CJ8+CK7</f>
        <v>374286.59999999974</v>
      </c>
      <c r="CL8" s="9">
        <f t="shared" ref="CL8" si="171">CK8+CL7</f>
        <v>420070.39999999973</v>
      </c>
      <c r="CM8" s="6">
        <f t="shared" ref="CM8" si="172">CL8+CM7</f>
        <v>420931.19999999972</v>
      </c>
      <c r="CN8" s="6">
        <f t="shared" ref="CN8" si="173">CM8+CN7</f>
        <v>421791.99999999971</v>
      </c>
      <c r="CO8" s="6">
        <f t="shared" ref="CO8:CP8" si="174">CN8+CO7</f>
        <v>422652.7999999997</v>
      </c>
      <c r="CP8" s="9">
        <f t="shared" si="174"/>
        <v>471879.7999999997</v>
      </c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</row>
    <row r="9" spans="2:115" ht="19.95" customHeight="1" x14ac:dyDescent="0.3">
      <c r="B9" s="5" t="s">
        <v>29</v>
      </c>
      <c r="C9" s="6">
        <f>C5*13.46</f>
        <v>26.92</v>
      </c>
      <c r="D9" s="6">
        <f t="shared" ref="D9:BO9" si="175">D5*13.46</f>
        <v>13.46</v>
      </c>
      <c r="E9" s="6">
        <f t="shared" si="175"/>
        <v>26.92</v>
      </c>
      <c r="F9" s="9">
        <f>F6*13.46</f>
        <v>94.22</v>
      </c>
      <c r="G9" s="6">
        <f t="shared" si="175"/>
        <v>26.92</v>
      </c>
      <c r="H9" s="6">
        <f t="shared" si="175"/>
        <v>26.92</v>
      </c>
      <c r="I9" s="6">
        <f t="shared" si="175"/>
        <v>26.92</v>
      </c>
      <c r="J9" s="9">
        <f>J6*13.46</f>
        <v>201.9</v>
      </c>
      <c r="K9" s="6">
        <f t="shared" si="175"/>
        <v>13.46</v>
      </c>
      <c r="L9" s="6">
        <f t="shared" si="175"/>
        <v>13.46</v>
      </c>
      <c r="M9" s="6">
        <f t="shared" si="175"/>
        <v>13.46</v>
      </c>
      <c r="N9" s="9">
        <f>N6*13.46</f>
        <v>255.74</v>
      </c>
      <c r="O9" s="6">
        <f t="shared" si="175"/>
        <v>13.46</v>
      </c>
      <c r="P9" s="6">
        <f t="shared" si="175"/>
        <v>134.60000000000002</v>
      </c>
      <c r="Q9" s="6">
        <f t="shared" si="175"/>
        <v>134.60000000000002</v>
      </c>
      <c r="R9" s="9">
        <f>R6*13.46</f>
        <v>673</v>
      </c>
      <c r="S9" s="6">
        <f t="shared" si="175"/>
        <v>134.60000000000002</v>
      </c>
      <c r="T9" s="6">
        <f t="shared" si="175"/>
        <v>134.60000000000002</v>
      </c>
      <c r="U9" s="6">
        <f t="shared" si="175"/>
        <v>134.60000000000002</v>
      </c>
      <c r="V9" s="9">
        <f>V6*13.46</f>
        <v>1211.4000000000001</v>
      </c>
      <c r="W9" s="6">
        <f t="shared" si="175"/>
        <v>134.60000000000002</v>
      </c>
      <c r="X9" s="6">
        <f t="shared" si="175"/>
        <v>134.60000000000002</v>
      </c>
      <c r="Y9" s="6">
        <f t="shared" si="175"/>
        <v>134.60000000000002</v>
      </c>
      <c r="Z9" s="9">
        <f>Z6*13.46</f>
        <v>1749.8000000000002</v>
      </c>
      <c r="AA9" s="6">
        <f t="shared" si="175"/>
        <v>134.60000000000002</v>
      </c>
      <c r="AB9" s="6">
        <f t="shared" si="175"/>
        <v>67.300000000000011</v>
      </c>
      <c r="AC9" s="6">
        <f t="shared" si="175"/>
        <v>67.300000000000011</v>
      </c>
      <c r="AD9" s="9">
        <f>AD6*13.46</f>
        <v>2086.3000000000002</v>
      </c>
      <c r="AE9" s="6">
        <f t="shared" si="175"/>
        <v>67.300000000000011</v>
      </c>
      <c r="AF9" s="6">
        <f t="shared" si="175"/>
        <v>67.300000000000011</v>
      </c>
      <c r="AG9" s="6">
        <f t="shared" si="175"/>
        <v>67.300000000000011</v>
      </c>
      <c r="AH9" s="9">
        <f>AH6*13.46</f>
        <v>2355.5</v>
      </c>
      <c r="AI9" s="6">
        <f t="shared" si="175"/>
        <v>67.300000000000011</v>
      </c>
      <c r="AJ9" s="6">
        <f t="shared" si="175"/>
        <v>67.300000000000011</v>
      </c>
      <c r="AK9" s="6">
        <f t="shared" si="175"/>
        <v>67.300000000000011</v>
      </c>
      <c r="AL9" s="9">
        <f>AL6*13.46</f>
        <v>2624.7000000000003</v>
      </c>
      <c r="AM9" s="6">
        <f t="shared" si="175"/>
        <v>67.300000000000011</v>
      </c>
      <c r="AN9" s="6">
        <f t="shared" si="175"/>
        <v>67.300000000000011</v>
      </c>
      <c r="AO9" s="6">
        <f t="shared" si="175"/>
        <v>67.300000000000011</v>
      </c>
      <c r="AP9" s="9">
        <f>AP6*13.46</f>
        <v>2893.9</v>
      </c>
      <c r="AQ9" s="6">
        <f t="shared" si="175"/>
        <v>67.300000000000011</v>
      </c>
      <c r="AR9" s="6">
        <f t="shared" si="175"/>
        <v>67.300000000000011</v>
      </c>
      <c r="AS9" s="6">
        <f t="shared" si="175"/>
        <v>67.300000000000011</v>
      </c>
      <c r="AT9" s="9">
        <f>AT6*13.46</f>
        <v>3163.1000000000004</v>
      </c>
      <c r="AU9" s="6">
        <f t="shared" si="175"/>
        <v>67.300000000000011</v>
      </c>
      <c r="AV9" s="6">
        <f t="shared" si="175"/>
        <v>67.300000000000011</v>
      </c>
      <c r="AW9" s="6">
        <f t="shared" si="175"/>
        <v>67.300000000000011</v>
      </c>
      <c r="AX9" s="9">
        <f>AX6*13.46</f>
        <v>3432.3</v>
      </c>
      <c r="AY9" s="6">
        <f t="shared" si="175"/>
        <v>67.300000000000011</v>
      </c>
      <c r="AZ9" s="6">
        <f t="shared" si="175"/>
        <v>67.300000000000011</v>
      </c>
      <c r="BA9" s="6">
        <f t="shared" si="175"/>
        <v>67.300000000000011</v>
      </c>
      <c r="BB9" s="9">
        <f>BB6*13.46</f>
        <v>3701.5000000000005</v>
      </c>
      <c r="BC9" s="6">
        <f t="shared" si="175"/>
        <v>215.36</v>
      </c>
      <c r="BD9" s="6">
        <f t="shared" si="175"/>
        <v>215.36</v>
      </c>
      <c r="BE9" s="6">
        <f t="shared" si="175"/>
        <v>215.36</v>
      </c>
      <c r="BF9" s="9">
        <f>BF6*13.46</f>
        <v>4562.9400000000005</v>
      </c>
      <c r="BG9" s="6">
        <f t="shared" si="175"/>
        <v>215.36</v>
      </c>
      <c r="BH9" s="6">
        <f t="shared" si="175"/>
        <v>215.36</v>
      </c>
      <c r="BI9" s="6">
        <f t="shared" si="175"/>
        <v>215.36</v>
      </c>
      <c r="BJ9" s="9">
        <f>BJ6*13.46</f>
        <v>5424.38</v>
      </c>
      <c r="BK9" s="6">
        <f t="shared" si="175"/>
        <v>215.36</v>
      </c>
      <c r="BL9" s="6">
        <f t="shared" si="175"/>
        <v>215.36</v>
      </c>
      <c r="BM9" s="6">
        <f t="shared" si="175"/>
        <v>215.36</v>
      </c>
      <c r="BN9" s="9">
        <f>BN6*13.46</f>
        <v>6285.8200000000006</v>
      </c>
      <c r="BO9" s="6">
        <f t="shared" si="175"/>
        <v>215.36</v>
      </c>
      <c r="BP9" s="6">
        <f t="shared" ref="BP9:CP9" si="176">BP5*13.46</f>
        <v>215.36</v>
      </c>
      <c r="BQ9" s="6">
        <f t="shared" si="176"/>
        <v>215.36</v>
      </c>
      <c r="BR9" s="9">
        <f>BR6*13.46</f>
        <v>7147.26</v>
      </c>
      <c r="BS9" s="6">
        <f t="shared" si="176"/>
        <v>215.36</v>
      </c>
      <c r="BT9" s="6">
        <f t="shared" si="176"/>
        <v>215.36</v>
      </c>
      <c r="BU9" s="6">
        <f t="shared" si="176"/>
        <v>215.36</v>
      </c>
      <c r="BV9" s="9">
        <f>BV6*13.46</f>
        <v>8008.7000000000007</v>
      </c>
      <c r="BW9" s="6">
        <f t="shared" si="176"/>
        <v>215.36</v>
      </c>
      <c r="BX9" s="6">
        <f t="shared" si="176"/>
        <v>215.36</v>
      </c>
      <c r="BY9" s="6">
        <f t="shared" si="176"/>
        <v>215.36</v>
      </c>
      <c r="BZ9" s="9">
        <f>BZ6*13.46</f>
        <v>8870.1400000000012</v>
      </c>
      <c r="CA9" s="6">
        <f t="shared" si="176"/>
        <v>215.36</v>
      </c>
      <c r="CB9" s="6">
        <f t="shared" si="176"/>
        <v>215.36</v>
      </c>
      <c r="CC9" s="6">
        <f t="shared" si="176"/>
        <v>215.36</v>
      </c>
      <c r="CD9" s="9">
        <f>CD6*13.46</f>
        <v>9731.58</v>
      </c>
      <c r="CE9" s="6">
        <f t="shared" si="176"/>
        <v>215.36</v>
      </c>
      <c r="CF9" s="6">
        <f t="shared" si="176"/>
        <v>215.36</v>
      </c>
      <c r="CG9" s="6">
        <f t="shared" si="176"/>
        <v>215.36</v>
      </c>
      <c r="CH9" s="9">
        <f>CH6*13.46</f>
        <v>10593.02</v>
      </c>
      <c r="CI9" s="6">
        <f t="shared" si="176"/>
        <v>215.36</v>
      </c>
      <c r="CJ9" s="6">
        <f t="shared" si="176"/>
        <v>215.36</v>
      </c>
      <c r="CK9" s="6">
        <f t="shared" si="176"/>
        <v>215.36</v>
      </c>
      <c r="CL9" s="9">
        <f>CL6*13.46</f>
        <v>11454.460000000001</v>
      </c>
      <c r="CM9" s="6">
        <f t="shared" si="176"/>
        <v>215.36</v>
      </c>
      <c r="CN9" s="6">
        <f t="shared" si="176"/>
        <v>215.36</v>
      </c>
      <c r="CO9" s="6">
        <f t="shared" si="176"/>
        <v>215.36</v>
      </c>
      <c r="CP9" s="9">
        <f>CP6*13.46</f>
        <v>12315.900000000001</v>
      </c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</row>
    <row r="10" spans="2:115" ht="19.95" customHeight="1" x14ac:dyDescent="0.3">
      <c r="B10" s="5" t="s">
        <v>25</v>
      </c>
      <c r="C10" s="6">
        <f>C9</f>
        <v>26.92</v>
      </c>
      <c r="D10" s="6">
        <f>C10+D9</f>
        <v>40.380000000000003</v>
      </c>
      <c r="E10" s="6">
        <f t="shared" ref="E10:G10" si="177">D10+E9</f>
        <v>67.300000000000011</v>
      </c>
      <c r="F10" s="9">
        <f t="shared" si="177"/>
        <v>161.52000000000001</v>
      </c>
      <c r="G10" s="6">
        <f t="shared" si="177"/>
        <v>188.44</v>
      </c>
      <c r="H10" s="6">
        <f t="shared" ref="H10" si="178">G10+H9</f>
        <v>215.36</v>
      </c>
      <c r="I10" s="6">
        <f t="shared" ref="I10" si="179">H10+I9</f>
        <v>242.28000000000003</v>
      </c>
      <c r="J10" s="9">
        <f t="shared" ref="J10" si="180">I10+J9</f>
        <v>444.18000000000006</v>
      </c>
      <c r="K10" s="6">
        <f t="shared" ref="K10" si="181">J10+K9</f>
        <v>457.64000000000004</v>
      </c>
      <c r="L10" s="6">
        <f t="shared" ref="L10" si="182">K10+L9</f>
        <v>471.1</v>
      </c>
      <c r="M10" s="6">
        <f t="shared" ref="M10" si="183">L10+M9</f>
        <v>484.56</v>
      </c>
      <c r="N10" s="9">
        <f t="shared" ref="N10" si="184">M10+N9</f>
        <v>740.3</v>
      </c>
      <c r="O10" s="6">
        <f t="shared" ref="O10" si="185">N10+O9</f>
        <v>753.76</v>
      </c>
      <c r="P10" s="6">
        <f t="shared" ref="P10" si="186">O10+P9</f>
        <v>888.36</v>
      </c>
      <c r="Q10" s="6">
        <f t="shared" ref="Q10" si="187">P10+Q9</f>
        <v>1022.96</v>
      </c>
      <c r="R10" s="9">
        <f t="shared" ref="R10" si="188">Q10+R9</f>
        <v>1695.96</v>
      </c>
      <c r="S10" s="6">
        <f t="shared" ref="S10" si="189">R10+S9</f>
        <v>1830.56</v>
      </c>
      <c r="T10" s="6">
        <f t="shared" ref="T10" si="190">S10+T9</f>
        <v>1965.1599999999999</v>
      </c>
      <c r="U10" s="6">
        <f t="shared" ref="U10" si="191">T10+U9</f>
        <v>2099.7599999999998</v>
      </c>
      <c r="V10" s="9">
        <f t="shared" ref="V10" si="192">U10+V9</f>
        <v>3311.16</v>
      </c>
      <c r="W10" s="6">
        <f t="shared" ref="W10" si="193">V10+W9</f>
        <v>3445.7599999999998</v>
      </c>
      <c r="X10" s="6">
        <f t="shared" ref="X10" si="194">W10+X9</f>
        <v>3580.3599999999997</v>
      </c>
      <c r="Y10" s="6">
        <f t="shared" ref="Y10" si="195">X10+Y9</f>
        <v>3714.9599999999996</v>
      </c>
      <c r="Z10" s="9">
        <f t="shared" ref="Z10" si="196">Y10+Z9</f>
        <v>5464.76</v>
      </c>
      <c r="AA10" s="6">
        <f t="shared" ref="AA10" si="197">Z10+AA9</f>
        <v>5599.3600000000006</v>
      </c>
      <c r="AB10" s="6">
        <f t="shared" ref="AB10" si="198">AA10+AB9</f>
        <v>5666.6600000000008</v>
      </c>
      <c r="AC10" s="6">
        <f t="shared" ref="AC10" si="199">AB10+AC9</f>
        <v>5733.9600000000009</v>
      </c>
      <c r="AD10" s="9">
        <f t="shared" ref="AD10" si="200">AC10+AD9</f>
        <v>7820.2600000000011</v>
      </c>
      <c r="AE10" s="6">
        <f t="shared" ref="AE10" si="201">AD10+AE9</f>
        <v>7887.5600000000013</v>
      </c>
      <c r="AF10" s="6">
        <f t="shared" ref="AF10" si="202">AE10+AF9</f>
        <v>7954.8600000000015</v>
      </c>
      <c r="AG10" s="6">
        <f t="shared" ref="AG10" si="203">AF10+AG9</f>
        <v>8022.1600000000017</v>
      </c>
      <c r="AH10" s="9">
        <f t="shared" ref="AH10" si="204">AG10+AH9</f>
        <v>10377.660000000002</v>
      </c>
      <c r="AI10" s="6">
        <f t="shared" ref="AI10" si="205">AH10+AI9</f>
        <v>10444.960000000001</v>
      </c>
      <c r="AJ10" s="6">
        <f t="shared" ref="AJ10" si="206">AI10+AJ9</f>
        <v>10512.26</v>
      </c>
      <c r="AK10" s="6">
        <f t="shared" ref="AK10" si="207">AJ10+AK9</f>
        <v>10579.56</v>
      </c>
      <c r="AL10" s="9">
        <f t="shared" ref="AL10" si="208">AK10+AL9</f>
        <v>13204.26</v>
      </c>
      <c r="AM10" s="6">
        <f t="shared" ref="AM10" si="209">AL10+AM9</f>
        <v>13271.56</v>
      </c>
      <c r="AN10" s="6">
        <f t="shared" ref="AN10" si="210">AM10+AN9</f>
        <v>13338.859999999999</v>
      </c>
      <c r="AO10" s="6">
        <f t="shared" ref="AO10" si="211">AN10+AO9</f>
        <v>13406.159999999998</v>
      </c>
      <c r="AP10" s="9">
        <f t="shared" ref="AP10" si="212">AO10+AP9</f>
        <v>16300.059999999998</v>
      </c>
      <c r="AQ10" s="6">
        <f t="shared" ref="AQ10" si="213">AP10+AQ9</f>
        <v>16367.359999999997</v>
      </c>
      <c r="AR10" s="6">
        <f t="shared" ref="AR10" si="214">AQ10+AR9</f>
        <v>16434.659999999996</v>
      </c>
      <c r="AS10" s="6">
        <f t="shared" ref="AS10" si="215">AR10+AS9</f>
        <v>16501.959999999995</v>
      </c>
      <c r="AT10" s="9">
        <f t="shared" ref="AT10" si="216">AS10+AT9</f>
        <v>19665.059999999998</v>
      </c>
      <c r="AU10" s="6">
        <f t="shared" ref="AU10" si="217">AT10+AU9</f>
        <v>19732.359999999997</v>
      </c>
      <c r="AV10" s="6">
        <f t="shared" ref="AV10" si="218">AU10+AV9</f>
        <v>19799.659999999996</v>
      </c>
      <c r="AW10" s="6">
        <f t="shared" ref="AW10" si="219">AV10+AW9</f>
        <v>19866.959999999995</v>
      </c>
      <c r="AX10" s="9">
        <f t="shared" ref="AX10" si="220">AW10+AX9</f>
        <v>23299.259999999995</v>
      </c>
      <c r="AY10" s="6">
        <f t="shared" ref="AY10" si="221">AX10+AY9</f>
        <v>23366.559999999994</v>
      </c>
      <c r="AZ10" s="6">
        <f t="shared" ref="AZ10" si="222">AY10+AZ9</f>
        <v>23433.859999999993</v>
      </c>
      <c r="BA10" s="6">
        <f t="shared" ref="BA10" si="223">AZ10+BA9</f>
        <v>23501.159999999993</v>
      </c>
      <c r="BB10" s="9">
        <f t="shared" ref="BB10" si="224">BA10+BB9</f>
        <v>27202.659999999993</v>
      </c>
      <c r="BC10" s="6">
        <f t="shared" ref="BC10" si="225">BB10+BC9</f>
        <v>27418.019999999993</v>
      </c>
      <c r="BD10" s="6">
        <f t="shared" ref="BD10" si="226">BC10+BD9</f>
        <v>27633.379999999994</v>
      </c>
      <c r="BE10" s="6">
        <f t="shared" ref="BE10" si="227">BD10+BE9</f>
        <v>27848.739999999994</v>
      </c>
      <c r="BF10" s="9">
        <f t="shared" ref="BF10" si="228">BE10+BF9</f>
        <v>32411.679999999993</v>
      </c>
      <c r="BG10" s="6">
        <f t="shared" ref="BG10" si="229">BF10+BG9</f>
        <v>32627.039999999994</v>
      </c>
      <c r="BH10" s="6">
        <f t="shared" ref="BH10" si="230">BG10+BH9</f>
        <v>32842.399999999994</v>
      </c>
      <c r="BI10" s="6">
        <f t="shared" ref="BI10" si="231">BH10+BI9</f>
        <v>33057.759999999995</v>
      </c>
      <c r="BJ10" s="9">
        <f t="shared" ref="BJ10" si="232">BI10+BJ9</f>
        <v>38482.139999999992</v>
      </c>
      <c r="BK10" s="6">
        <f t="shared" ref="BK10" si="233">BJ10+BK9</f>
        <v>38697.499999999993</v>
      </c>
      <c r="BL10" s="6">
        <f t="shared" ref="BL10" si="234">BK10+BL9</f>
        <v>38912.859999999993</v>
      </c>
      <c r="BM10" s="6">
        <f t="shared" ref="BM10" si="235">BL10+BM9</f>
        <v>39128.219999999994</v>
      </c>
      <c r="BN10" s="9">
        <f t="shared" ref="BN10" si="236">BM10+BN9</f>
        <v>45414.039999999994</v>
      </c>
      <c r="BO10" s="6">
        <f t="shared" ref="BO10" si="237">BN10+BO9</f>
        <v>45629.399999999994</v>
      </c>
      <c r="BP10" s="6">
        <f t="shared" ref="BP10" si="238">BO10+BP9</f>
        <v>45844.759999999995</v>
      </c>
      <c r="BQ10" s="6">
        <f t="shared" ref="BQ10" si="239">BP10+BQ9</f>
        <v>46060.119999999995</v>
      </c>
      <c r="BR10" s="9">
        <f t="shared" ref="BR10" si="240">BQ10+BR9</f>
        <v>53207.38</v>
      </c>
      <c r="BS10" s="6">
        <f t="shared" ref="BS10" si="241">BR10+BS9</f>
        <v>53422.74</v>
      </c>
      <c r="BT10" s="6">
        <f t="shared" ref="BT10" si="242">BS10+BT9</f>
        <v>53638.1</v>
      </c>
      <c r="BU10" s="6">
        <f t="shared" ref="BU10" si="243">BT10+BU9</f>
        <v>53853.46</v>
      </c>
      <c r="BV10" s="9">
        <f t="shared" ref="BV10" si="244">BU10+BV9</f>
        <v>61862.16</v>
      </c>
      <c r="BW10" s="6">
        <f t="shared" ref="BW10" si="245">BV10+BW9</f>
        <v>62077.520000000004</v>
      </c>
      <c r="BX10" s="6">
        <f t="shared" ref="BX10" si="246">BW10+BX9</f>
        <v>62292.880000000005</v>
      </c>
      <c r="BY10" s="6">
        <f t="shared" ref="BY10" si="247">BX10+BY9</f>
        <v>62508.240000000005</v>
      </c>
      <c r="BZ10" s="9">
        <f t="shared" ref="BZ10" si="248">BY10+BZ9</f>
        <v>71378.38</v>
      </c>
      <c r="CA10" s="6">
        <f t="shared" ref="CA10" si="249">BZ10+CA9</f>
        <v>71593.740000000005</v>
      </c>
      <c r="CB10" s="6">
        <f t="shared" ref="CB10" si="250">CA10+CB9</f>
        <v>71809.100000000006</v>
      </c>
      <c r="CC10" s="6">
        <f t="shared" ref="CC10" si="251">CB10+CC9</f>
        <v>72024.460000000006</v>
      </c>
      <c r="CD10" s="9">
        <f t="shared" ref="CD10" si="252">CC10+CD9</f>
        <v>81756.040000000008</v>
      </c>
      <c r="CE10" s="6">
        <f t="shared" ref="CE10" si="253">CD10+CE9</f>
        <v>81971.400000000009</v>
      </c>
      <c r="CF10" s="6">
        <f t="shared" ref="CF10" si="254">CE10+CF9</f>
        <v>82186.760000000009</v>
      </c>
      <c r="CG10" s="6">
        <f t="shared" ref="CG10" si="255">CF10+CG9</f>
        <v>82402.12000000001</v>
      </c>
      <c r="CH10" s="9">
        <f t="shared" ref="CH10" si="256">CG10+CH9</f>
        <v>92995.140000000014</v>
      </c>
      <c r="CI10" s="6">
        <f t="shared" ref="CI10" si="257">CH10+CI9</f>
        <v>93210.500000000015</v>
      </c>
      <c r="CJ10" s="6">
        <f t="shared" ref="CJ10" si="258">CI10+CJ9</f>
        <v>93425.860000000015</v>
      </c>
      <c r="CK10" s="6">
        <f t="shared" ref="CK10" si="259">CJ10+CK9</f>
        <v>93641.220000000016</v>
      </c>
      <c r="CL10" s="9">
        <f t="shared" ref="CL10" si="260">CK10+CL9</f>
        <v>105095.68000000002</v>
      </c>
      <c r="CM10" s="6">
        <f t="shared" ref="CM10" si="261">CL10+CM9</f>
        <v>105311.04000000002</v>
      </c>
      <c r="CN10" s="6">
        <f t="shared" ref="CN10" si="262">CM10+CN9</f>
        <v>105526.40000000002</v>
      </c>
      <c r="CO10" s="6">
        <f t="shared" ref="CO10:CP10" si="263">CN10+CO9</f>
        <v>105741.76000000002</v>
      </c>
      <c r="CP10" s="9">
        <f t="shared" si="263"/>
        <v>118057.66000000003</v>
      </c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</row>
    <row r="11" spans="2:115" ht="19.95" customHeight="1" x14ac:dyDescent="0.3">
      <c r="B11" s="5" t="s">
        <v>22</v>
      </c>
      <c r="C11" s="6">
        <f>((C7/1.2)*0.05)</f>
        <v>4.4833333333333334</v>
      </c>
      <c r="D11" s="6">
        <f>((D7/1.2)*0.05)</f>
        <v>2.2416666666666667</v>
      </c>
      <c r="E11" s="6">
        <f t="shared" ref="D11:M11" si="264">((E7/1.2)*0.05)</f>
        <v>4.4833333333333334</v>
      </c>
      <c r="F11" s="9">
        <f>((F7/1.2)*0.05)</f>
        <v>15.691666666666666</v>
      </c>
      <c r="G11" s="6">
        <f t="shared" si="264"/>
        <v>4.4833333333333334</v>
      </c>
      <c r="H11" s="6">
        <f t="shared" si="264"/>
        <v>4.4833333333333334</v>
      </c>
      <c r="I11" s="6">
        <f t="shared" si="264"/>
        <v>4.4833333333333334</v>
      </c>
      <c r="J11" s="9">
        <f t="shared" si="264"/>
        <v>33.625</v>
      </c>
      <c r="K11" s="6">
        <f t="shared" si="264"/>
        <v>2.2416666666666667</v>
      </c>
      <c r="L11" s="6">
        <f t="shared" si="264"/>
        <v>2.2416666666666667</v>
      </c>
      <c r="M11" s="6">
        <f t="shared" si="264"/>
        <v>2.2416666666666667</v>
      </c>
      <c r="N11" s="9">
        <f>((N7/1.2)*0.045)</f>
        <v>38.332499999999996</v>
      </c>
      <c r="O11" s="6">
        <f t="shared" ref="O11:R11" si="265">((O7/1.2)*0.045)</f>
        <v>2.0175000000000001</v>
      </c>
      <c r="P11" s="6">
        <f t="shared" si="265"/>
        <v>20.175000000000001</v>
      </c>
      <c r="Q11" s="6">
        <f t="shared" si="265"/>
        <v>20.175000000000001</v>
      </c>
      <c r="R11" s="9">
        <f t="shared" si="265"/>
        <v>100.87500000000001</v>
      </c>
      <c r="S11" s="6">
        <f>((S7/1.2)*0.0425)</f>
        <v>19.054166666666671</v>
      </c>
      <c r="T11" s="6">
        <f t="shared" ref="T11:V11" si="266">((T7/1.2)*0.0425)</f>
        <v>19.054166666666671</v>
      </c>
      <c r="U11" s="6">
        <f t="shared" si="266"/>
        <v>19.054166666666671</v>
      </c>
      <c r="V11" s="9">
        <f t="shared" si="266"/>
        <v>171.48750000000001</v>
      </c>
      <c r="W11" s="6">
        <f>((W7/1.2)*0.04)</f>
        <v>17.933333333333334</v>
      </c>
      <c r="X11" s="6">
        <f t="shared" ref="X11:Z11" si="267">((X7/1.2)*0.04)</f>
        <v>17.933333333333334</v>
      </c>
      <c r="Y11" s="6">
        <f t="shared" si="267"/>
        <v>17.933333333333334</v>
      </c>
      <c r="Z11" s="9">
        <f t="shared" si="267"/>
        <v>233.13333333333335</v>
      </c>
      <c r="AA11" s="6">
        <f>((AA7/1.2)*0.0375)</f>
        <v>16.8125</v>
      </c>
      <c r="AB11" s="6">
        <f t="shared" ref="AB11:AD11" si="268">((AB7/1.2)*0.0375)</f>
        <v>8.40625</v>
      </c>
      <c r="AC11" s="6">
        <f t="shared" si="268"/>
        <v>8.40625</v>
      </c>
      <c r="AD11" s="9">
        <f t="shared" si="268"/>
        <v>260.59375</v>
      </c>
      <c r="AE11" s="6">
        <f>((AE7/1.2)*0.035)</f>
        <v>7.845833333333335</v>
      </c>
      <c r="AF11" s="6">
        <f t="shared" ref="AF11:AH11" si="269">((AF7/1.2)*0.035)</f>
        <v>7.845833333333335</v>
      </c>
      <c r="AG11" s="6">
        <f t="shared" si="269"/>
        <v>7.845833333333335</v>
      </c>
      <c r="AH11" s="9">
        <f t="shared" si="269"/>
        <v>274.60416666666669</v>
      </c>
      <c r="AI11" s="6">
        <f>((AI7/1.2)*0.0325)</f>
        <v>7.2854166666666673</v>
      </c>
      <c r="AJ11" s="6">
        <f t="shared" ref="AJ11:AL11" si="270">((AJ7/1.2)*0.0325)</f>
        <v>7.2854166666666673</v>
      </c>
      <c r="AK11" s="6">
        <f t="shared" si="270"/>
        <v>7.2854166666666673</v>
      </c>
      <c r="AL11" s="9">
        <f t="shared" si="270"/>
        <v>284.13125000000002</v>
      </c>
      <c r="AM11" s="6">
        <f>((AM7/1.2)*0.032)</f>
        <v>7.1733333333333338</v>
      </c>
      <c r="AN11" s="6">
        <f t="shared" ref="AN11:AP11" si="271">((AN7/1.2)*0.032)</f>
        <v>7.1733333333333338</v>
      </c>
      <c r="AO11" s="6">
        <f t="shared" si="271"/>
        <v>7.1733333333333338</v>
      </c>
      <c r="AP11" s="9">
        <f t="shared" si="271"/>
        <v>308.45333333333338</v>
      </c>
      <c r="AQ11" s="6">
        <f>((AQ7/1.2)*0.0315)</f>
        <v>7.0612500000000002</v>
      </c>
      <c r="AR11" s="6">
        <f t="shared" ref="AR11:AT11" si="272">((AR7/1.2)*0.0315)</f>
        <v>7.0612500000000002</v>
      </c>
      <c r="AS11" s="6">
        <f t="shared" si="272"/>
        <v>7.0612500000000002</v>
      </c>
      <c r="AT11" s="9">
        <f t="shared" si="272"/>
        <v>331.87875000000003</v>
      </c>
      <c r="AU11" s="6">
        <f>((AU7/1.2)*0.031)</f>
        <v>6.9491666666666676</v>
      </c>
      <c r="AV11" s="6">
        <f t="shared" ref="AV11:AX11" si="273">((AV7/1.2)*0.031)</f>
        <v>6.9491666666666676</v>
      </c>
      <c r="AW11" s="6">
        <f t="shared" si="273"/>
        <v>6.9491666666666676</v>
      </c>
      <c r="AX11" s="9">
        <f t="shared" si="273"/>
        <v>354.40749999999997</v>
      </c>
      <c r="AY11" s="6">
        <f>((AY7/1.2)*0.0305)</f>
        <v>6.8370833333333341</v>
      </c>
      <c r="AZ11" s="6">
        <f t="shared" ref="AZ11:BB11" si="274">((AZ7/1.2)*0.0305)</f>
        <v>6.8370833333333341</v>
      </c>
      <c r="BA11" s="6">
        <f t="shared" si="274"/>
        <v>6.8370833333333341</v>
      </c>
      <c r="BB11" s="9">
        <f t="shared" si="274"/>
        <v>376.03958333333338</v>
      </c>
      <c r="BC11" s="6">
        <f>((BC7/1.2)*0.03)</f>
        <v>21.52</v>
      </c>
      <c r="BD11" s="6">
        <f t="shared" ref="BD11:CO11" si="275">((BD7/1.2)*0.03)</f>
        <v>21.52</v>
      </c>
      <c r="BE11" s="6">
        <f t="shared" si="275"/>
        <v>21.52</v>
      </c>
      <c r="BF11" s="9">
        <f t="shared" si="275"/>
        <v>455.95500000000004</v>
      </c>
      <c r="BG11" s="6">
        <f t="shared" si="275"/>
        <v>21.52</v>
      </c>
      <c r="BH11" s="6">
        <f t="shared" si="275"/>
        <v>21.52</v>
      </c>
      <c r="BI11" s="6">
        <f t="shared" si="275"/>
        <v>21.52</v>
      </c>
      <c r="BJ11" s="9">
        <f t="shared" si="275"/>
        <v>542.03499999999997</v>
      </c>
      <c r="BK11" s="6">
        <f t="shared" si="275"/>
        <v>21.52</v>
      </c>
      <c r="BL11" s="6">
        <f t="shared" si="275"/>
        <v>21.52</v>
      </c>
      <c r="BM11" s="6">
        <f t="shared" si="275"/>
        <v>21.52</v>
      </c>
      <c r="BN11" s="9">
        <f t="shared" si="275"/>
        <v>628.11500000000001</v>
      </c>
      <c r="BO11" s="6">
        <f t="shared" si="275"/>
        <v>21.52</v>
      </c>
      <c r="BP11" s="6">
        <f t="shared" si="275"/>
        <v>21.52</v>
      </c>
      <c r="BQ11" s="6">
        <f t="shared" si="275"/>
        <v>21.52</v>
      </c>
      <c r="BR11" s="9">
        <f t="shared" si="275"/>
        <v>714.19499999999994</v>
      </c>
      <c r="BS11" s="6">
        <f t="shared" si="275"/>
        <v>21.52</v>
      </c>
      <c r="BT11" s="6">
        <f t="shared" si="275"/>
        <v>21.52</v>
      </c>
      <c r="BU11" s="6">
        <f t="shared" si="275"/>
        <v>21.52</v>
      </c>
      <c r="BV11" s="9">
        <f t="shared" si="275"/>
        <v>800.27500000000009</v>
      </c>
      <c r="BW11" s="6">
        <f t="shared" si="275"/>
        <v>21.52</v>
      </c>
      <c r="BX11" s="6">
        <f t="shared" si="275"/>
        <v>21.52</v>
      </c>
      <c r="BY11" s="6">
        <f t="shared" si="275"/>
        <v>21.52</v>
      </c>
      <c r="BZ11" s="9">
        <f t="shared" si="275"/>
        <v>886.3549999999999</v>
      </c>
      <c r="CA11" s="6">
        <f t="shared" si="275"/>
        <v>21.52</v>
      </c>
      <c r="CB11" s="6">
        <f t="shared" si="275"/>
        <v>21.52</v>
      </c>
      <c r="CC11" s="6">
        <f t="shared" si="275"/>
        <v>21.52</v>
      </c>
      <c r="CD11" s="9">
        <f t="shared" si="275"/>
        <v>972.43500000000006</v>
      </c>
      <c r="CE11" s="6">
        <f t="shared" si="275"/>
        <v>21.52</v>
      </c>
      <c r="CF11" s="6">
        <f t="shared" si="275"/>
        <v>21.52</v>
      </c>
      <c r="CG11" s="6">
        <f t="shared" si="275"/>
        <v>21.52</v>
      </c>
      <c r="CH11" s="9">
        <f t="shared" si="275"/>
        <v>1058.5150000000001</v>
      </c>
      <c r="CI11" s="6">
        <f t="shared" si="275"/>
        <v>21.52</v>
      </c>
      <c r="CJ11" s="6">
        <f t="shared" si="275"/>
        <v>21.52</v>
      </c>
      <c r="CK11" s="6">
        <f t="shared" si="275"/>
        <v>21.52</v>
      </c>
      <c r="CL11" s="9">
        <f t="shared" si="275"/>
        <v>1144.5949999999998</v>
      </c>
      <c r="CM11" s="6">
        <f t="shared" si="275"/>
        <v>21.52</v>
      </c>
      <c r="CN11" s="6">
        <f t="shared" si="275"/>
        <v>21.52</v>
      </c>
      <c r="CO11" s="6">
        <f t="shared" si="275"/>
        <v>21.52</v>
      </c>
      <c r="CP11" s="9">
        <f t="shared" ref="CP11" si="276">((CP7/1.2)*0.03)</f>
        <v>1230.675</v>
      </c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</row>
    <row r="12" spans="2:115" ht="19.95" customHeight="1" x14ac:dyDescent="0.3">
      <c r="B12" s="5" t="s">
        <v>23</v>
      </c>
      <c r="C12" s="6">
        <f>((C9*0.05))</f>
        <v>1.3460000000000001</v>
      </c>
      <c r="D12" s="6">
        <f t="shared" ref="D12:M12" si="277">((D9*0.05))</f>
        <v>0.67300000000000004</v>
      </c>
      <c r="E12" s="6">
        <f t="shared" si="277"/>
        <v>1.3460000000000001</v>
      </c>
      <c r="F12" s="9">
        <f>((F9*0.05))</f>
        <v>4.7110000000000003</v>
      </c>
      <c r="G12" s="6">
        <f t="shared" si="277"/>
        <v>1.3460000000000001</v>
      </c>
      <c r="H12" s="6">
        <f t="shared" si="277"/>
        <v>1.3460000000000001</v>
      </c>
      <c r="I12" s="6">
        <f t="shared" si="277"/>
        <v>1.3460000000000001</v>
      </c>
      <c r="J12" s="9">
        <f t="shared" si="277"/>
        <v>10.095000000000001</v>
      </c>
      <c r="K12" s="6">
        <f t="shared" si="277"/>
        <v>0.67300000000000004</v>
      </c>
      <c r="L12" s="6">
        <f t="shared" si="277"/>
        <v>0.67300000000000004</v>
      </c>
      <c r="M12" s="6">
        <f t="shared" si="277"/>
        <v>0.67300000000000004</v>
      </c>
      <c r="N12" s="9">
        <f>((N9*0.045))</f>
        <v>11.5083</v>
      </c>
      <c r="O12" s="6">
        <f t="shared" ref="O12:R12" si="278">((O9*0.045))</f>
        <v>0.60570000000000002</v>
      </c>
      <c r="P12" s="6">
        <f t="shared" si="278"/>
        <v>6.0570000000000004</v>
      </c>
      <c r="Q12" s="6">
        <f t="shared" si="278"/>
        <v>6.0570000000000004</v>
      </c>
      <c r="R12" s="9">
        <f t="shared" si="278"/>
        <v>30.285</v>
      </c>
      <c r="S12" s="6">
        <f>((S9*0.0425))</f>
        <v>5.7205000000000013</v>
      </c>
      <c r="T12" s="6">
        <f t="shared" ref="T12:V12" si="279">((T9*0.0425))</f>
        <v>5.7205000000000013</v>
      </c>
      <c r="U12" s="6">
        <f t="shared" si="279"/>
        <v>5.7205000000000013</v>
      </c>
      <c r="V12" s="9">
        <f t="shared" si="279"/>
        <v>51.484500000000004</v>
      </c>
      <c r="W12" s="6">
        <f>((W9*0.04))</f>
        <v>5.3840000000000012</v>
      </c>
      <c r="X12" s="6">
        <f t="shared" ref="X12:Z12" si="280">((X9*0.04))</f>
        <v>5.3840000000000012</v>
      </c>
      <c r="Y12" s="6">
        <f t="shared" si="280"/>
        <v>5.3840000000000012</v>
      </c>
      <c r="Z12" s="9">
        <f t="shared" si="280"/>
        <v>69.992000000000004</v>
      </c>
      <c r="AA12" s="6">
        <f>((AA9*0.0375))</f>
        <v>5.0475000000000003</v>
      </c>
      <c r="AB12" s="6">
        <f t="shared" ref="AB12:AD12" si="281">((AB9*0.0375))</f>
        <v>2.5237500000000002</v>
      </c>
      <c r="AC12" s="6">
        <f t="shared" si="281"/>
        <v>2.5237500000000002</v>
      </c>
      <c r="AD12" s="9">
        <f t="shared" si="281"/>
        <v>78.236249999999998</v>
      </c>
      <c r="AE12" s="6">
        <f>((AE9*0.035))</f>
        <v>2.3555000000000006</v>
      </c>
      <c r="AF12" s="6">
        <f t="shared" ref="AF12:AH12" si="282">((AF9*0.035))</f>
        <v>2.3555000000000006</v>
      </c>
      <c r="AG12" s="6">
        <f t="shared" si="282"/>
        <v>2.3555000000000006</v>
      </c>
      <c r="AH12" s="9">
        <f t="shared" si="282"/>
        <v>82.44250000000001</v>
      </c>
      <c r="AI12" s="6">
        <f>((AI9*0.0325))</f>
        <v>2.1872500000000006</v>
      </c>
      <c r="AJ12" s="6">
        <f t="shared" ref="AJ12:AL12" si="283">((AJ9*0.0325))</f>
        <v>2.1872500000000006</v>
      </c>
      <c r="AK12" s="6">
        <f t="shared" si="283"/>
        <v>2.1872500000000006</v>
      </c>
      <c r="AL12" s="9">
        <f t="shared" si="283"/>
        <v>85.302750000000017</v>
      </c>
      <c r="AM12" s="6">
        <f>((AM9*0.032))</f>
        <v>2.1536000000000004</v>
      </c>
      <c r="AN12" s="6">
        <f t="shared" ref="AN12:AP12" si="284">((AN9*0.032))</f>
        <v>2.1536000000000004</v>
      </c>
      <c r="AO12" s="6">
        <f t="shared" si="284"/>
        <v>2.1536000000000004</v>
      </c>
      <c r="AP12" s="9">
        <f t="shared" si="284"/>
        <v>92.604800000000012</v>
      </c>
      <c r="AQ12" s="6">
        <f>((AQ9*0.0315))</f>
        <v>2.1199500000000002</v>
      </c>
      <c r="AR12" s="6">
        <f t="shared" ref="AR12:AT12" si="285">((AR9*0.0315))</f>
        <v>2.1199500000000002</v>
      </c>
      <c r="AS12" s="6">
        <f t="shared" si="285"/>
        <v>2.1199500000000002</v>
      </c>
      <c r="AT12" s="9">
        <f t="shared" si="285"/>
        <v>99.637650000000008</v>
      </c>
      <c r="AU12" s="6">
        <f>((AU9*0.031))</f>
        <v>2.0863000000000005</v>
      </c>
      <c r="AV12" s="6">
        <f t="shared" ref="AV12:AX12" si="286">((AV9*0.031))</f>
        <v>2.0863000000000005</v>
      </c>
      <c r="AW12" s="6">
        <f t="shared" si="286"/>
        <v>2.0863000000000005</v>
      </c>
      <c r="AX12" s="9">
        <f t="shared" si="286"/>
        <v>106.40130000000001</v>
      </c>
      <c r="AY12" s="6">
        <f>((AY9*0.0305))</f>
        <v>2.0526500000000003</v>
      </c>
      <c r="AZ12" s="6">
        <f t="shared" ref="AZ12:BB12" si="287">((AZ9*0.0305))</f>
        <v>2.0526500000000003</v>
      </c>
      <c r="BA12" s="6">
        <f t="shared" si="287"/>
        <v>2.0526500000000003</v>
      </c>
      <c r="BB12" s="9">
        <f t="shared" si="287"/>
        <v>112.89575000000001</v>
      </c>
      <c r="BC12" s="6">
        <f>((BC9*0.03))</f>
        <v>6.4607999999999999</v>
      </c>
      <c r="BD12" s="6">
        <f t="shared" ref="BD12:CO12" si="288">((BD9*0.03))</f>
        <v>6.4607999999999999</v>
      </c>
      <c r="BE12" s="6">
        <f t="shared" si="288"/>
        <v>6.4607999999999999</v>
      </c>
      <c r="BF12" s="9">
        <f t="shared" si="288"/>
        <v>136.88820000000001</v>
      </c>
      <c r="BG12" s="6">
        <f t="shared" si="288"/>
        <v>6.4607999999999999</v>
      </c>
      <c r="BH12" s="6">
        <f t="shared" si="288"/>
        <v>6.4607999999999999</v>
      </c>
      <c r="BI12" s="6">
        <f t="shared" si="288"/>
        <v>6.4607999999999999</v>
      </c>
      <c r="BJ12" s="9">
        <f t="shared" si="288"/>
        <v>162.73140000000001</v>
      </c>
      <c r="BK12" s="6">
        <f t="shared" si="288"/>
        <v>6.4607999999999999</v>
      </c>
      <c r="BL12" s="6">
        <f t="shared" si="288"/>
        <v>6.4607999999999999</v>
      </c>
      <c r="BM12" s="6">
        <f t="shared" si="288"/>
        <v>6.4607999999999999</v>
      </c>
      <c r="BN12" s="9">
        <f t="shared" si="288"/>
        <v>188.5746</v>
      </c>
      <c r="BO12" s="6">
        <f t="shared" si="288"/>
        <v>6.4607999999999999</v>
      </c>
      <c r="BP12" s="6">
        <f t="shared" si="288"/>
        <v>6.4607999999999999</v>
      </c>
      <c r="BQ12" s="6">
        <f t="shared" si="288"/>
        <v>6.4607999999999999</v>
      </c>
      <c r="BR12" s="9">
        <f t="shared" si="288"/>
        <v>214.4178</v>
      </c>
      <c r="BS12" s="6">
        <f t="shared" si="288"/>
        <v>6.4607999999999999</v>
      </c>
      <c r="BT12" s="6">
        <f t="shared" si="288"/>
        <v>6.4607999999999999</v>
      </c>
      <c r="BU12" s="6">
        <f t="shared" si="288"/>
        <v>6.4607999999999999</v>
      </c>
      <c r="BV12" s="9">
        <f t="shared" si="288"/>
        <v>240.26100000000002</v>
      </c>
      <c r="BW12" s="6">
        <f t="shared" si="288"/>
        <v>6.4607999999999999</v>
      </c>
      <c r="BX12" s="6">
        <f t="shared" si="288"/>
        <v>6.4607999999999999</v>
      </c>
      <c r="BY12" s="6">
        <f t="shared" si="288"/>
        <v>6.4607999999999999</v>
      </c>
      <c r="BZ12" s="9">
        <f t="shared" si="288"/>
        <v>266.10420000000005</v>
      </c>
      <c r="CA12" s="6">
        <f t="shared" si="288"/>
        <v>6.4607999999999999</v>
      </c>
      <c r="CB12" s="6">
        <f t="shared" si="288"/>
        <v>6.4607999999999999</v>
      </c>
      <c r="CC12" s="6">
        <f t="shared" si="288"/>
        <v>6.4607999999999999</v>
      </c>
      <c r="CD12" s="9">
        <f t="shared" si="288"/>
        <v>291.94739999999996</v>
      </c>
      <c r="CE12" s="6">
        <f t="shared" si="288"/>
        <v>6.4607999999999999</v>
      </c>
      <c r="CF12" s="6">
        <f t="shared" si="288"/>
        <v>6.4607999999999999</v>
      </c>
      <c r="CG12" s="6">
        <f t="shared" si="288"/>
        <v>6.4607999999999999</v>
      </c>
      <c r="CH12" s="9">
        <f t="shared" si="288"/>
        <v>317.79059999999998</v>
      </c>
      <c r="CI12" s="6">
        <f t="shared" si="288"/>
        <v>6.4607999999999999</v>
      </c>
      <c r="CJ12" s="6">
        <f t="shared" si="288"/>
        <v>6.4607999999999999</v>
      </c>
      <c r="CK12" s="6">
        <f t="shared" si="288"/>
        <v>6.4607999999999999</v>
      </c>
      <c r="CL12" s="9">
        <f t="shared" si="288"/>
        <v>343.63380000000001</v>
      </c>
      <c r="CM12" s="6">
        <f t="shared" si="288"/>
        <v>6.4607999999999999</v>
      </c>
      <c r="CN12" s="6">
        <f t="shared" si="288"/>
        <v>6.4607999999999999</v>
      </c>
      <c r="CO12" s="6">
        <f t="shared" si="288"/>
        <v>6.4607999999999999</v>
      </c>
      <c r="CP12" s="9">
        <f t="shared" ref="CP12" si="289">((CP9*0.03))</f>
        <v>369.47700000000003</v>
      </c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</row>
    <row r="13" spans="2:115" ht="19.95" customHeight="1" x14ac:dyDescent="0.3">
      <c r="B13" s="5" t="s">
        <v>30</v>
      </c>
      <c r="C13" s="6">
        <f>C11+C12</f>
        <v>5.8293333333333335</v>
      </c>
      <c r="D13" s="6">
        <f>D11+D12</f>
        <v>2.9146666666666667</v>
      </c>
      <c r="E13" s="6">
        <f t="shared" ref="E13:G13" si="290">E11+E12</f>
        <v>5.8293333333333335</v>
      </c>
      <c r="F13" s="9">
        <f t="shared" si="290"/>
        <v>20.402666666666669</v>
      </c>
      <c r="G13" s="6">
        <f t="shared" si="290"/>
        <v>5.8293333333333335</v>
      </c>
      <c r="H13" s="6">
        <f t="shared" ref="H13" si="291">H11+H12</f>
        <v>5.8293333333333335</v>
      </c>
      <c r="I13" s="6">
        <f t="shared" ref="I13" si="292">I11+I12</f>
        <v>5.8293333333333335</v>
      </c>
      <c r="J13" s="9">
        <f t="shared" ref="J13" si="293">J11+J12</f>
        <v>43.72</v>
      </c>
      <c r="K13" s="6">
        <f t="shared" ref="K13" si="294">K11+K12</f>
        <v>2.9146666666666667</v>
      </c>
      <c r="L13" s="6">
        <f t="shared" ref="L13" si="295">L11+L12</f>
        <v>2.9146666666666667</v>
      </c>
      <c r="M13" s="6">
        <f t="shared" ref="M13" si="296">M11+M12</f>
        <v>2.9146666666666667</v>
      </c>
      <c r="N13" s="9">
        <f t="shared" ref="N13" si="297">N11+N12</f>
        <v>49.840799999999994</v>
      </c>
      <c r="O13" s="6">
        <f t="shared" ref="O13" si="298">O11+O12</f>
        <v>2.6232000000000002</v>
      </c>
      <c r="P13" s="6">
        <f t="shared" ref="P13" si="299">P11+P12</f>
        <v>26.231999999999999</v>
      </c>
      <c r="Q13" s="6">
        <f t="shared" ref="Q13" si="300">Q11+Q12</f>
        <v>26.231999999999999</v>
      </c>
      <c r="R13" s="9">
        <f t="shared" ref="R13" si="301">R11+R12</f>
        <v>131.16000000000003</v>
      </c>
      <c r="S13" s="6">
        <f t="shared" ref="S13" si="302">S11+S12</f>
        <v>24.774666666666672</v>
      </c>
      <c r="T13" s="6">
        <f t="shared" ref="T13" si="303">T11+T12</f>
        <v>24.774666666666672</v>
      </c>
      <c r="U13" s="6">
        <f t="shared" ref="U13" si="304">U11+U12</f>
        <v>24.774666666666672</v>
      </c>
      <c r="V13" s="9">
        <f t="shared" ref="V13" si="305">V11+V12</f>
        <v>222.97200000000001</v>
      </c>
      <c r="W13" s="6">
        <f t="shared" ref="W13" si="306">W11+W12</f>
        <v>23.317333333333334</v>
      </c>
      <c r="X13" s="6">
        <f t="shared" ref="X13" si="307">X11+X12</f>
        <v>23.317333333333334</v>
      </c>
      <c r="Y13" s="6">
        <f t="shared" ref="Y13" si="308">Y11+Y12</f>
        <v>23.317333333333334</v>
      </c>
      <c r="Z13" s="9">
        <f t="shared" ref="Z13" si="309">Z11+Z12</f>
        <v>303.12533333333334</v>
      </c>
      <c r="AA13" s="6">
        <f t="shared" ref="AA13" si="310">AA11+AA12</f>
        <v>21.86</v>
      </c>
      <c r="AB13" s="6">
        <f t="shared" ref="AB13" si="311">AB11+AB12</f>
        <v>10.93</v>
      </c>
      <c r="AC13" s="6">
        <f t="shared" ref="AC13" si="312">AC11+AC12</f>
        <v>10.93</v>
      </c>
      <c r="AD13" s="9">
        <f t="shared" ref="AD13" si="313">AD11+AD12</f>
        <v>338.83</v>
      </c>
      <c r="AE13" s="6">
        <f t="shared" ref="AE13" si="314">AE11+AE12</f>
        <v>10.201333333333336</v>
      </c>
      <c r="AF13" s="6">
        <f t="shared" ref="AF13" si="315">AF11+AF12</f>
        <v>10.201333333333336</v>
      </c>
      <c r="AG13" s="6">
        <f t="shared" ref="AG13" si="316">AG11+AG12</f>
        <v>10.201333333333336</v>
      </c>
      <c r="AH13" s="9">
        <f t="shared" ref="AH13" si="317">AH11+AH12</f>
        <v>357.04666666666668</v>
      </c>
      <c r="AI13" s="6">
        <f t="shared" ref="AI13" si="318">AI11+AI12</f>
        <v>9.4726666666666688</v>
      </c>
      <c r="AJ13" s="6">
        <f t="shared" ref="AJ13" si="319">AJ11+AJ12</f>
        <v>9.4726666666666688</v>
      </c>
      <c r="AK13" s="6">
        <f t="shared" ref="AK13" si="320">AK11+AK12</f>
        <v>9.4726666666666688</v>
      </c>
      <c r="AL13" s="9">
        <f t="shared" ref="AL13" si="321">AL11+AL12</f>
        <v>369.43400000000003</v>
      </c>
      <c r="AM13" s="6">
        <f t="shared" ref="AM13" si="322">AM11+AM12</f>
        <v>9.3269333333333346</v>
      </c>
      <c r="AN13" s="6">
        <f t="shared" ref="AN13" si="323">AN11+AN12</f>
        <v>9.3269333333333346</v>
      </c>
      <c r="AO13" s="6">
        <f t="shared" ref="AO13" si="324">AO11+AO12</f>
        <v>9.3269333333333346</v>
      </c>
      <c r="AP13" s="9">
        <f t="shared" ref="AP13" si="325">AP11+AP12</f>
        <v>401.05813333333339</v>
      </c>
      <c r="AQ13" s="6">
        <f t="shared" ref="AQ13" si="326">AQ11+AQ12</f>
        <v>9.1812000000000005</v>
      </c>
      <c r="AR13" s="6">
        <f t="shared" ref="AR13" si="327">AR11+AR12</f>
        <v>9.1812000000000005</v>
      </c>
      <c r="AS13" s="6">
        <f t="shared" ref="AS13" si="328">AS11+AS12</f>
        <v>9.1812000000000005</v>
      </c>
      <c r="AT13" s="9">
        <f t="shared" ref="AT13" si="329">AT11+AT12</f>
        <v>431.51640000000003</v>
      </c>
      <c r="AU13" s="6">
        <f t="shared" ref="AU13" si="330">AU11+AU12</f>
        <v>9.0354666666666681</v>
      </c>
      <c r="AV13" s="6">
        <f t="shared" ref="AV13" si="331">AV11+AV12</f>
        <v>9.0354666666666681</v>
      </c>
      <c r="AW13" s="6">
        <f t="shared" ref="AW13" si="332">AW11+AW12</f>
        <v>9.0354666666666681</v>
      </c>
      <c r="AX13" s="9">
        <f t="shared" ref="AX13" si="333">AX11+AX12</f>
        <v>460.80879999999996</v>
      </c>
      <c r="AY13" s="6">
        <f t="shared" ref="AY13" si="334">AY11+AY12</f>
        <v>8.8897333333333339</v>
      </c>
      <c r="AZ13" s="6">
        <f t="shared" ref="AZ13" si="335">AZ11+AZ12</f>
        <v>8.8897333333333339</v>
      </c>
      <c r="BA13" s="6">
        <f t="shared" ref="BA13" si="336">BA11+BA12</f>
        <v>8.8897333333333339</v>
      </c>
      <c r="BB13" s="9">
        <f t="shared" ref="BB13" si="337">BB11+BB12</f>
        <v>488.9353333333334</v>
      </c>
      <c r="BC13" s="6">
        <f t="shared" ref="BC13" si="338">BC11+BC12</f>
        <v>27.980799999999999</v>
      </c>
      <c r="BD13" s="6">
        <f t="shared" ref="BD13" si="339">BD11+BD12</f>
        <v>27.980799999999999</v>
      </c>
      <c r="BE13" s="6">
        <f t="shared" ref="BE13" si="340">BE11+BE12</f>
        <v>27.980799999999999</v>
      </c>
      <c r="BF13" s="9">
        <f t="shared" ref="BF13" si="341">BF11+BF12</f>
        <v>592.84320000000002</v>
      </c>
      <c r="BG13" s="6">
        <f t="shared" ref="BG13" si="342">BG11+BG12</f>
        <v>27.980799999999999</v>
      </c>
      <c r="BH13" s="6">
        <f t="shared" ref="BH13" si="343">BH11+BH12</f>
        <v>27.980799999999999</v>
      </c>
      <c r="BI13" s="6">
        <f t="shared" ref="BI13" si="344">BI11+BI12</f>
        <v>27.980799999999999</v>
      </c>
      <c r="BJ13" s="9">
        <f t="shared" ref="BJ13" si="345">BJ11+BJ12</f>
        <v>704.76639999999998</v>
      </c>
      <c r="BK13" s="6">
        <f t="shared" ref="BK13" si="346">BK11+BK12</f>
        <v>27.980799999999999</v>
      </c>
      <c r="BL13" s="6">
        <f t="shared" ref="BL13" si="347">BL11+BL12</f>
        <v>27.980799999999999</v>
      </c>
      <c r="BM13" s="6">
        <f t="shared" ref="BM13" si="348">BM11+BM12</f>
        <v>27.980799999999999</v>
      </c>
      <c r="BN13" s="9">
        <f t="shared" ref="BN13" si="349">BN11+BN12</f>
        <v>816.68960000000004</v>
      </c>
      <c r="BO13" s="6">
        <f t="shared" ref="BO13" si="350">BO11+BO12</f>
        <v>27.980799999999999</v>
      </c>
      <c r="BP13" s="6">
        <f t="shared" ref="BP13" si="351">BP11+BP12</f>
        <v>27.980799999999999</v>
      </c>
      <c r="BQ13" s="6">
        <f t="shared" ref="BQ13" si="352">BQ11+BQ12</f>
        <v>27.980799999999999</v>
      </c>
      <c r="BR13" s="9">
        <f t="shared" ref="BR13" si="353">BR11+BR12</f>
        <v>928.61279999999988</v>
      </c>
      <c r="BS13" s="6">
        <f t="shared" ref="BS13" si="354">BS11+BS12</f>
        <v>27.980799999999999</v>
      </c>
      <c r="BT13" s="6">
        <f t="shared" ref="BT13" si="355">BT11+BT12</f>
        <v>27.980799999999999</v>
      </c>
      <c r="BU13" s="6">
        <f t="shared" ref="BU13" si="356">BU11+BU12</f>
        <v>27.980799999999999</v>
      </c>
      <c r="BV13" s="9">
        <f t="shared" ref="BV13" si="357">BV11+BV12</f>
        <v>1040.5360000000001</v>
      </c>
      <c r="BW13" s="6">
        <f t="shared" ref="BW13" si="358">BW11+BW12</f>
        <v>27.980799999999999</v>
      </c>
      <c r="BX13" s="6">
        <f t="shared" ref="BX13" si="359">BX11+BX12</f>
        <v>27.980799999999999</v>
      </c>
      <c r="BY13" s="6">
        <f t="shared" ref="BY13" si="360">BY11+BY12</f>
        <v>27.980799999999999</v>
      </c>
      <c r="BZ13" s="9">
        <f t="shared" ref="BZ13" si="361">BZ11+BZ12</f>
        <v>1152.4592</v>
      </c>
      <c r="CA13" s="6">
        <f t="shared" ref="CA13" si="362">CA11+CA12</f>
        <v>27.980799999999999</v>
      </c>
      <c r="CB13" s="6">
        <f t="shared" ref="CB13" si="363">CB11+CB12</f>
        <v>27.980799999999999</v>
      </c>
      <c r="CC13" s="6">
        <f t="shared" ref="CC13" si="364">CC11+CC12</f>
        <v>27.980799999999999</v>
      </c>
      <c r="CD13" s="9">
        <f t="shared" ref="CD13" si="365">CD11+CD12</f>
        <v>1264.3824</v>
      </c>
      <c r="CE13" s="6">
        <f t="shared" ref="CE13" si="366">CE11+CE12</f>
        <v>27.980799999999999</v>
      </c>
      <c r="CF13" s="6">
        <f t="shared" ref="CF13" si="367">CF11+CF12</f>
        <v>27.980799999999999</v>
      </c>
      <c r="CG13" s="6">
        <f t="shared" ref="CG13" si="368">CG11+CG12</f>
        <v>27.980799999999999</v>
      </c>
      <c r="CH13" s="9">
        <f t="shared" ref="CH13" si="369">CH11+CH12</f>
        <v>1376.3056000000001</v>
      </c>
      <c r="CI13" s="6">
        <f t="shared" ref="CI13" si="370">CI11+CI12</f>
        <v>27.980799999999999</v>
      </c>
      <c r="CJ13" s="6">
        <f t="shared" ref="CJ13" si="371">CJ11+CJ12</f>
        <v>27.980799999999999</v>
      </c>
      <c r="CK13" s="6">
        <f t="shared" ref="CK13" si="372">CK11+CK12</f>
        <v>27.980799999999999</v>
      </c>
      <c r="CL13" s="9">
        <f t="shared" ref="CL13" si="373">CL11+CL12</f>
        <v>1488.2287999999999</v>
      </c>
      <c r="CM13" s="6">
        <f t="shared" ref="CM13" si="374">CM11+CM12</f>
        <v>27.980799999999999</v>
      </c>
      <c r="CN13" s="6">
        <f t="shared" ref="CN13" si="375">CN11+CN12</f>
        <v>27.980799999999999</v>
      </c>
      <c r="CO13" s="6">
        <f t="shared" ref="CO13:CP13" si="376">CO11+CO12</f>
        <v>27.980799999999999</v>
      </c>
      <c r="CP13" s="9">
        <f t="shared" si="376"/>
        <v>1600.152</v>
      </c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</row>
    <row r="14" spans="2:115" ht="19.95" customHeight="1" x14ac:dyDescent="0.3">
      <c r="B14" s="5" t="s">
        <v>31</v>
      </c>
      <c r="C14" s="11" t="s">
        <v>33</v>
      </c>
      <c r="D14" s="11"/>
      <c r="E14" s="11"/>
      <c r="F14" s="9">
        <f>F13</f>
        <v>20.402666666666669</v>
      </c>
      <c r="G14" s="10" t="s">
        <v>34</v>
      </c>
      <c r="H14" s="10"/>
      <c r="I14" s="10"/>
      <c r="J14" s="9">
        <f>J13</f>
        <v>43.72</v>
      </c>
      <c r="K14" s="11" t="s">
        <v>35</v>
      </c>
      <c r="L14" s="11"/>
      <c r="M14" s="11"/>
      <c r="N14" s="9">
        <f>N13</f>
        <v>49.840799999999994</v>
      </c>
      <c r="O14" s="10" t="s">
        <v>36</v>
      </c>
      <c r="P14" s="10"/>
      <c r="Q14" s="10"/>
      <c r="R14" s="9">
        <f>R13</f>
        <v>131.16000000000003</v>
      </c>
      <c r="S14" s="11" t="s">
        <v>37</v>
      </c>
      <c r="T14" s="11"/>
      <c r="U14" s="11"/>
      <c r="V14" s="9">
        <f>V13</f>
        <v>222.97200000000001</v>
      </c>
      <c r="W14" s="10" t="s">
        <v>38</v>
      </c>
      <c r="X14" s="10"/>
      <c r="Y14" s="10"/>
      <c r="Z14" s="9">
        <f>Z13</f>
        <v>303.12533333333334</v>
      </c>
      <c r="AA14" s="11" t="s">
        <v>39</v>
      </c>
      <c r="AB14" s="11"/>
      <c r="AC14" s="11"/>
      <c r="AD14" s="9">
        <f>AD13</f>
        <v>338.83</v>
      </c>
      <c r="AE14" s="10" t="s">
        <v>40</v>
      </c>
      <c r="AF14" s="10"/>
      <c r="AG14" s="10"/>
      <c r="AH14" s="9">
        <f>AH13</f>
        <v>357.04666666666668</v>
      </c>
      <c r="AI14" s="11" t="s">
        <v>41</v>
      </c>
      <c r="AJ14" s="11"/>
      <c r="AK14" s="11"/>
      <c r="AL14" s="9">
        <f>AL13</f>
        <v>369.43400000000003</v>
      </c>
      <c r="AM14" s="10" t="s">
        <v>42</v>
      </c>
      <c r="AN14" s="10"/>
      <c r="AO14" s="10"/>
      <c r="AP14" s="9">
        <f>AP13</f>
        <v>401.05813333333339</v>
      </c>
      <c r="AQ14" s="11" t="s">
        <v>43</v>
      </c>
      <c r="AR14" s="11"/>
      <c r="AS14" s="11"/>
      <c r="AT14" s="9">
        <f>AT13</f>
        <v>431.51640000000003</v>
      </c>
      <c r="AU14" s="10" t="s">
        <v>44</v>
      </c>
      <c r="AV14" s="10"/>
      <c r="AW14" s="10"/>
      <c r="AX14" s="9">
        <f>AX13</f>
        <v>460.80879999999996</v>
      </c>
      <c r="AY14" s="11" t="s">
        <v>45</v>
      </c>
      <c r="AZ14" s="11"/>
      <c r="BA14" s="11"/>
      <c r="BB14" s="9">
        <f>BB13</f>
        <v>488.9353333333334</v>
      </c>
      <c r="BC14" s="10" t="s">
        <v>46</v>
      </c>
      <c r="BD14" s="10"/>
      <c r="BE14" s="10"/>
      <c r="BF14" s="9">
        <f>BF13</f>
        <v>592.84320000000002</v>
      </c>
      <c r="BG14" s="11" t="s">
        <v>47</v>
      </c>
      <c r="BH14" s="11"/>
      <c r="BI14" s="11"/>
      <c r="BJ14" s="9">
        <f>BJ13</f>
        <v>704.76639999999998</v>
      </c>
      <c r="BK14" s="10" t="s">
        <v>48</v>
      </c>
      <c r="BL14" s="10"/>
      <c r="BM14" s="10"/>
      <c r="BN14" s="9">
        <f>BN13</f>
        <v>816.68960000000004</v>
      </c>
      <c r="BO14" s="11" t="s">
        <v>49</v>
      </c>
      <c r="BP14" s="11"/>
      <c r="BQ14" s="11"/>
      <c r="BR14" s="9">
        <f>BR13</f>
        <v>928.61279999999988</v>
      </c>
      <c r="BS14" s="10" t="s">
        <v>50</v>
      </c>
      <c r="BT14" s="10"/>
      <c r="BU14" s="10"/>
      <c r="BV14" s="9">
        <f>BV13</f>
        <v>1040.5360000000001</v>
      </c>
      <c r="BW14" s="11" t="s">
        <v>51</v>
      </c>
      <c r="BX14" s="11"/>
      <c r="BY14" s="11"/>
      <c r="BZ14" s="9">
        <f>BZ13</f>
        <v>1152.4592</v>
      </c>
      <c r="CA14" s="10" t="s">
        <v>52</v>
      </c>
      <c r="CB14" s="10"/>
      <c r="CC14" s="10"/>
      <c r="CD14" s="9">
        <f>CD13</f>
        <v>1264.3824</v>
      </c>
      <c r="CE14" s="11" t="s">
        <v>53</v>
      </c>
      <c r="CF14" s="11"/>
      <c r="CG14" s="11"/>
      <c r="CH14" s="9">
        <f>CH13</f>
        <v>1376.3056000000001</v>
      </c>
      <c r="CI14" s="10" t="s">
        <v>54</v>
      </c>
      <c r="CJ14" s="10"/>
      <c r="CK14" s="10"/>
      <c r="CL14" s="9">
        <f>CL13</f>
        <v>1488.2287999999999</v>
      </c>
      <c r="CM14" s="11" t="s">
        <v>55</v>
      </c>
      <c r="CN14" s="11"/>
      <c r="CO14" s="11"/>
      <c r="CP14" s="9">
        <f>CP13</f>
        <v>1600.152</v>
      </c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</row>
    <row r="15" spans="2:115" ht="19.95" customHeight="1" x14ac:dyDescent="0.3"/>
    <row r="16" spans="2:115" ht="19.95" customHeight="1" x14ac:dyDescent="0.3">
      <c r="B16" s="12" t="s">
        <v>26</v>
      </c>
      <c r="C16" s="13" t="s">
        <v>13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 t="s">
        <v>14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3" t="s">
        <v>15</v>
      </c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4" t="s">
        <v>16</v>
      </c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3" t="s">
        <v>17</v>
      </c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4" t="s">
        <v>18</v>
      </c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3" t="s">
        <v>19</v>
      </c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3"/>
    </row>
    <row r="17" spans="2:107" ht="19.95" customHeight="1" x14ac:dyDescent="0.3">
      <c r="B17" s="12"/>
      <c r="C17" s="4" t="s">
        <v>0</v>
      </c>
      <c r="D17" s="4" t="s">
        <v>1</v>
      </c>
      <c r="E17" s="4" t="s">
        <v>2</v>
      </c>
      <c r="F17" s="7" t="s">
        <v>3</v>
      </c>
      <c r="G17" s="4" t="s">
        <v>4</v>
      </c>
      <c r="H17" s="4" t="s">
        <v>5</v>
      </c>
      <c r="I17" s="4" t="s">
        <v>6</v>
      </c>
      <c r="J17" s="7" t="s">
        <v>7</v>
      </c>
      <c r="K17" s="4" t="s">
        <v>8</v>
      </c>
      <c r="L17" s="4" t="s">
        <v>9</v>
      </c>
      <c r="M17" s="4" t="s">
        <v>10</v>
      </c>
      <c r="N17" s="7" t="s">
        <v>11</v>
      </c>
      <c r="O17" s="4" t="s">
        <v>12</v>
      </c>
      <c r="P17" s="4" t="s">
        <v>0</v>
      </c>
      <c r="Q17" s="4" t="s">
        <v>1</v>
      </c>
      <c r="R17" s="7" t="s">
        <v>2</v>
      </c>
      <c r="S17" s="4" t="s">
        <v>3</v>
      </c>
      <c r="T17" s="4" t="s">
        <v>4</v>
      </c>
      <c r="U17" s="4" t="s">
        <v>5</v>
      </c>
      <c r="V17" s="7" t="s">
        <v>6</v>
      </c>
      <c r="W17" s="4" t="s">
        <v>7</v>
      </c>
      <c r="X17" s="4" t="s">
        <v>8</v>
      </c>
      <c r="Y17" s="4" t="s">
        <v>9</v>
      </c>
      <c r="Z17" s="7" t="s">
        <v>10</v>
      </c>
      <c r="AA17" s="4" t="s">
        <v>11</v>
      </c>
      <c r="AB17" s="4" t="s">
        <v>12</v>
      </c>
      <c r="AC17" s="4" t="s">
        <v>0</v>
      </c>
      <c r="AD17" s="7" t="s">
        <v>1</v>
      </c>
      <c r="AE17" s="4" t="s">
        <v>2</v>
      </c>
      <c r="AF17" s="4" t="s">
        <v>3</v>
      </c>
      <c r="AG17" s="4" t="s">
        <v>4</v>
      </c>
      <c r="AH17" s="7" t="s">
        <v>5</v>
      </c>
      <c r="AI17" s="4" t="s">
        <v>6</v>
      </c>
      <c r="AJ17" s="4" t="s">
        <v>7</v>
      </c>
      <c r="AK17" s="4" t="s">
        <v>8</v>
      </c>
      <c r="AL17" s="7" t="s">
        <v>9</v>
      </c>
      <c r="AM17" s="4" t="s">
        <v>10</v>
      </c>
      <c r="AN17" s="4" t="s">
        <v>11</v>
      </c>
      <c r="AO17" s="4" t="s">
        <v>12</v>
      </c>
      <c r="AP17" s="7" t="s">
        <v>0</v>
      </c>
      <c r="AQ17" s="4" t="s">
        <v>1</v>
      </c>
      <c r="AR17" s="4" t="s">
        <v>2</v>
      </c>
      <c r="AS17" s="4" t="s">
        <v>3</v>
      </c>
      <c r="AT17" s="7" t="s">
        <v>4</v>
      </c>
      <c r="AU17" s="4" t="s">
        <v>5</v>
      </c>
      <c r="AV17" s="4" t="s">
        <v>6</v>
      </c>
      <c r="AW17" s="4" t="s">
        <v>7</v>
      </c>
      <c r="AX17" s="7" t="s">
        <v>8</v>
      </c>
      <c r="AY17" s="4" t="s">
        <v>9</v>
      </c>
      <c r="AZ17" s="4" t="s">
        <v>10</v>
      </c>
      <c r="BA17" s="4" t="s">
        <v>11</v>
      </c>
      <c r="BB17" s="7" t="s">
        <v>12</v>
      </c>
      <c r="BC17" s="4" t="s">
        <v>0</v>
      </c>
      <c r="BD17" s="4" t="s">
        <v>1</v>
      </c>
      <c r="BE17" s="4" t="s">
        <v>2</v>
      </c>
      <c r="BF17" s="7" t="s">
        <v>3</v>
      </c>
      <c r="BG17" s="4" t="s">
        <v>4</v>
      </c>
      <c r="BH17" s="4" t="s">
        <v>5</v>
      </c>
      <c r="BI17" s="4" t="s">
        <v>6</v>
      </c>
      <c r="BJ17" s="7" t="s">
        <v>7</v>
      </c>
      <c r="BK17" s="4" t="s">
        <v>8</v>
      </c>
      <c r="BL17" s="4" t="s">
        <v>9</v>
      </c>
      <c r="BM17" s="4" t="s">
        <v>10</v>
      </c>
      <c r="BN17" s="7" t="s">
        <v>11</v>
      </c>
      <c r="BO17" s="4" t="s">
        <v>12</v>
      </c>
      <c r="BP17" s="4" t="s">
        <v>0</v>
      </c>
      <c r="BQ17" s="4" t="s">
        <v>1</v>
      </c>
      <c r="BR17" s="7" t="s">
        <v>2</v>
      </c>
      <c r="BS17" s="4" t="s">
        <v>3</v>
      </c>
      <c r="BT17" s="4" t="s">
        <v>4</v>
      </c>
      <c r="BU17" s="4" t="s">
        <v>5</v>
      </c>
      <c r="BV17" s="7" t="s">
        <v>6</v>
      </c>
      <c r="BW17" s="4" t="s">
        <v>7</v>
      </c>
      <c r="BX17" s="4" t="s">
        <v>8</v>
      </c>
      <c r="BY17" s="4" t="s">
        <v>9</v>
      </c>
      <c r="BZ17" s="7" t="s">
        <v>10</v>
      </c>
      <c r="CA17" s="4" t="s">
        <v>11</v>
      </c>
      <c r="CB17" s="4" t="s">
        <v>12</v>
      </c>
      <c r="CC17" s="4" t="s">
        <v>0</v>
      </c>
      <c r="CD17" s="7" t="s">
        <v>1</v>
      </c>
      <c r="CE17" s="4" t="s">
        <v>2</v>
      </c>
      <c r="CF17" s="4" t="s">
        <v>3</v>
      </c>
      <c r="CG17" s="4" t="s">
        <v>4</v>
      </c>
      <c r="CH17" s="7" t="s">
        <v>5</v>
      </c>
      <c r="CI17" s="4" t="s">
        <v>6</v>
      </c>
      <c r="CJ17" s="4" t="s">
        <v>7</v>
      </c>
      <c r="CK17" s="4" t="s">
        <v>8</v>
      </c>
      <c r="CL17" s="7" t="s">
        <v>9</v>
      </c>
      <c r="CM17" s="4" t="s">
        <v>10</v>
      </c>
      <c r="CN17" s="4" t="s">
        <v>11</v>
      </c>
      <c r="CO17" s="4" t="s">
        <v>12</v>
      </c>
      <c r="CP17" s="8"/>
    </row>
    <row r="18" spans="2:107" ht="19.95" customHeight="1" x14ac:dyDescent="0.3">
      <c r="B18" s="5" t="s">
        <v>21</v>
      </c>
      <c r="C18" s="3"/>
      <c r="D18" s="3"/>
      <c r="E18" s="3"/>
      <c r="F18" s="8"/>
      <c r="G18" s="3"/>
      <c r="H18" s="3"/>
      <c r="I18" s="3"/>
      <c r="J18" s="8"/>
      <c r="K18" s="3"/>
      <c r="L18" s="3"/>
      <c r="M18" s="3"/>
      <c r="N18" s="8"/>
      <c r="O18" s="3"/>
      <c r="P18" s="3"/>
      <c r="Q18" s="3"/>
      <c r="R18" s="8"/>
      <c r="S18" s="3"/>
      <c r="T18" s="3"/>
      <c r="U18" s="3"/>
      <c r="V18" s="8"/>
      <c r="W18" s="3"/>
      <c r="X18" s="3"/>
      <c r="Y18" s="3"/>
      <c r="Z18" s="8"/>
      <c r="AA18" s="3"/>
      <c r="AB18" s="3"/>
      <c r="AC18" s="3"/>
      <c r="AD18" s="8"/>
      <c r="AE18" s="3"/>
      <c r="AF18" s="3"/>
      <c r="AG18" s="3"/>
      <c r="AH18" s="8"/>
      <c r="AI18" s="3"/>
      <c r="AJ18" s="3"/>
      <c r="AK18" s="3"/>
      <c r="AL18" s="8"/>
      <c r="AM18" s="3"/>
      <c r="AN18" s="3"/>
      <c r="AO18" s="3"/>
      <c r="AP18" s="8"/>
      <c r="AQ18" s="3"/>
      <c r="AR18" s="3"/>
      <c r="AS18" s="3"/>
      <c r="AT18" s="8"/>
      <c r="AU18" s="3"/>
      <c r="AV18" s="3"/>
      <c r="AW18" s="3"/>
      <c r="AX18" s="8"/>
      <c r="AY18" s="3"/>
      <c r="AZ18" s="3"/>
      <c r="BA18" s="3"/>
      <c r="BB18" s="8"/>
      <c r="BC18" s="3"/>
      <c r="BD18" s="3"/>
      <c r="BE18" s="3"/>
      <c r="BF18" s="8"/>
      <c r="BG18" s="3"/>
      <c r="BH18" s="3"/>
      <c r="BI18" s="3"/>
      <c r="BJ18" s="8"/>
      <c r="BK18" s="3"/>
      <c r="BL18" s="3"/>
      <c r="BM18" s="3"/>
      <c r="BN18" s="8"/>
      <c r="BO18" s="3"/>
      <c r="BP18" s="3"/>
      <c r="BQ18" s="3"/>
      <c r="BR18" s="8"/>
      <c r="BS18" s="3"/>
      <c r="BT18" s="3"/>
      <c r="BU18" s="3"/>
      <c r="BV18" s="8"/>
      <c r="BW18" s="3"/>
      <c r="BX18" s="3"/>
      <c r="BY18" s="3"/>
      <c r="BZ18" s="8"/>
      <c r="CA18" s="3"/>
      <c r="CB18" s="3"/>
      <c r="CC18" s="3"/>
      <c r="CD18" s="8"/>
      <c r="CE18" s="3"/>
      <c r="CF18" s="3"/>
      <c r="CG18" s="3"/>
      <c r="CH18" s="8"/>
      <c r="CI18" s="3"/>
      <c r="CJ18" s="3"/>
      <c r="CK18" s="3"/>
      <c r="CL18" s="8"/>
      <c r="CM18" s="3"/>
      <c r="CN18" s="3"/>
      <c r="CO18" s="3"/>
      <c r="CP18" s="8"/>
    </row>
    <row r="19" spans="2:107" ht="19.95" customHeight="1" x14ac:dyDescent="0.3">
      <c r="B19" s="5" t="s">
        <v>20</v>
      </c>
      <c r="C19" s="3">
        <f>C18</f>
        <v>0</v>
      </c>
      <c r="D19" s="3">
        <f>C19+D18</f>
        <v>0</v>
      </c>
      <c r="E19" s="3">
        <f t="shared" ref="E19" si="377">D19+E18</f>
        <v>0</v>
      </c>
      <c r="F19" s="8">
        <f t="shared" ref="F19" si="378">E19+F18</f>
        <v>0</v>
      </c>
      <c r="G19" s="3">
        <f t="shared" ref="G19" si="379">F19+G18</f>
        <v>0</v>
      </c>
      <c r="H19" s="3">
        <f t="shared" ref="H19" si="380">G19+H18</f>
        <v>0</v>
      </c>
      <c r="I19" s="3">
        <f t="shared" ref="I19" si="381">H19+I18</f>
        <v>0</v>
      </c>
      <c r="J19" s="8">
        <f t="shared" ref="J19" si="382">I19+J18</f>
        <v>0</v>
      </c>
      <c r="K19" s="3">
        <f t="shared" ref="K19" si="383">J19+K18</f>
        <v>0</v>
      </c>
      <c r="L19" s="3">
        <f t="shared" ref="L19" si="384">K19+L18</f>
        <v>0</v>
      </c>
      <c r="M19" s="3">
        <f t="shared" ref="M19" si="385">L19+M18</f>
        <v>0</v>
      </c>
      <c r="N19" s="8">
        <f t="shared" ref="N19" si="386">M19+N18</f>
        <v>0</v>
      </c>
      <c r="O19" s="3">
        <f t="shared" ref="O19" si="387">N19+O18</f>
        <v>0</v>
      </c>
      <c r="P19" s="3">
        <f t="shared" ref="P19" si="388">O19+P18</f>
        <v>0</v>
      </c>
      <c r="Q19" s="3">
        <f t="shared" ref="Q19" si="389">P19+Q18</f>
        <v>0</v>
      </c>
      <c r="R19" s="8">
        <f t="shared" ref="R19" si="390">Q19+R18</f>
        <v>0</v>
      </c>
      <c r="S19" s="3">
        <f t="shared" ref="S19" si="391">R19+S18</f>
        <v>0</v>
      </c>
      <c r="T19" s="3">
        <f t="shared" ref="T19" si="392">S19+T18</f>
        <v>0</v>
      </c>
      <c r="U19" s="3">
        <f t="shared" ref="U19" si="393">T19+U18</f>
        <v>0</v>
      </c>
      <c r="V19" s="8">
        <f t="shared" ref="V19" si="394">U19+V18</f>
        <v>0</v>
      </c>
      <c r="W19" s="3">
        <f t="shared" ref="W19" si="395">V19+W18</f>
        <v>0</v>
      </c>
      <c r="X19" s="3">
        <f t="shared" ref="X19" si="396">W19+X18</f>
        <v>0</v>
      </c>
      <c r="Y19" s="3">
        <f t="shared" ref="Y19" si="397">X19+Y18</f>
        <v>0</v>
      </c>
      <c r="Z19" s="8">
        <f t="shared" ref="Z19" si="398">Y19+Z18</f>
        <v>0</v>
      </c>
      <c r="AA19" s="3">
        <f t="shared" ref="AA19" si="399">Z19+AA18</f>
        <v>0</v>
      </c>
      <c r="AB19" s="3">
        <f t="shared" ref="AB19" si="400">AA19+AB18</f>
        <v>0</v>
      </c>
      <c r="AC19" s="3">
        <f t="shared" ref="AC19" si="401">AB19+AC18</f>
        <v>0</v>
      </c>
      <c r="AD19" s="8">
        <f t="shared" ref="AD19" si="402">AC19+AD18</f>
        <v>0</v>
      </c>
      <c r="AE19" s="3">
        <f t="shared" ref="AE19" si="403">AD19+AE18</f>
        <v>0</v>
      </c>
      <c r="AF19" s="3">
        <f t="shared" ref="AF19" si="404">AE19+AF18</f>
        <v>0</v>
      </c>
      <c r="AG19" s="3">
        <f t="shared" ref="AG19" si="405">AF19+AG18</f>
        <v>0</v>
      </c>
      <c r="AH19" s="8">
        <f t="shared" ref="AH19" si="406">AG19+AH18</f>
        <v>0</v>
      </c>
      <c r="AI19" s="3">
        <f t="shared" ref="AI19" si="407">AH19+AI18</f>
        <v>0</v>
      </c>
      <c r="AJ19" s="3">
        <f t="shared" ref="AJ19" si="408">AI19+AJ18</f>
        <v>0</v>
      </c>
      <c r="AK19" s="3">
        <f t="shared" ref="AK19" si="409">AJ19+AK18</f>
        <v>0</v>
      </c>
      <c r="AL19" s="8">
        <f t="shared" ref="AL19" si="410">AK19+AL18</f>
        <v>0</v>
      </c>
      <c r="AM19" s="3">
        <f t="shared" ref="AM19" si="411">AL19+AM18</f>
        <v>0</v>
      </c>
      <c r="AN19" s="3">
        <f t="shared" ref="AN19" si="412">AM19+AN18</f>
        <v>0</v>
      </c>
      <c r="AO19" s="3">
        <f t="shared" ref="AO19" si="413">AN19+AO18</f>
        <v>0</v>
      </c>
      <c r="AP19" s="8">
        <f t="shared" ref="AP19" si="414">AO19+AP18</f>
        <v>0</v>
      </c>
      <c r="AQ19" s="3">
        <f t="shared" ref="AQ19" si="415">AP19+AQ18</f>
        <v>0</v>
      </c>
      <c r="AR19" s="3">
        <f t="shared" ref="AR19" si="416">AQ19+AR18</f>
        <v>0</v>
      </c>
      <c r="AS19" s="3">
        <f t="shared" ref="AS19" si="417">AR19+AS18</f>
        <v>0</v>
      </c>
      <c r="AT19" s="8">
        <f t="shared" ref="AT19" si="418">AS19+AT18</f>
        <v>0</v>
      </c>
      <c r="AU19" s="3">
        <f t="shared" ref="AU19" si="419">AT19+AU18</f>
        <v>0</v>
      </c>
      <c r="AV19" s="3">
        <f t="shared" ref="AV19" si="420">AU19+AV18</f>
        <v>0</v>
      </c>
      <c r="AW19" s="3">
        <f t="shared" ref="AW19" si="421">AV19+AW18</f>
        <v>0</v>
      </c>
      <c r="AX19" s="8">
        <f t="shared" ref="AX19" si="422">AW19+AX18</f>
        <v>0</v>
      </c>
      <c r="AY19" s="3">
        <f t="shared" ref="AY19" si="423">AX19+AY18</f>
        <v>0</v>
      </c>
      <c r="AZ19" s="3">
        <f t="shared" ref="AZ19" si="424">AY19+AZ18</f>
        <v>0</v>
      </c>
      <c r="BA19" s="3">
        <f t="shared" ref="BA19" si="425">AZ19+BA18</f>
        <v>0</v>
      </c>
      <c r="BB19" s="8">
        <f t="shared" ref="BB19" si="426">BA19+BB18</f>
        <v>0</v>
      </c>
      <c r="BC19" s="3">
        <f t="shared" ref="BC19" si="427">BB19+BC18</f>
        <v>0</v>
      </c>
      <c r="BD19" s="3">
        <f t="shared" ref="BD19" si="428">BC19+BD18</f>
        <v>0</v>
      </c>
      <c r="BE19" s="3">
        <f t="shared" ref="BE19" si="429">BD19+BE18</f>
        <v>0</v>
      </c>
      <c r="BF19" s="8">
        <f t="shared" ref="BF19" si="430">BE19+BF18</f>
        <v>0</v>
      </c>
      <c r="BG19" s="3">
        <f t="shared" ref="BG19" si="431">BF19+BG18</f>
        <v>0</v>
      </c>
      <c r="BH19" s="3">
        <f t="shared" ref="BH19" si="432">BG19+BH18</f>
        <v>0</v>
      </c>
      <c r="BI19" s="3">
        <f t="shared" ref="BI19" si="433">BH19+BI18</f>
        <v>0</v>
      </c>
      <c r="BJ19" s="8">
        <f t="shared" ref="BJ19" si="434">BI19+BJ18</f>
        <v>0</v>
      </c>
      <c r="BK19" s="3">
        <f t="shared" ref="BK19" si="435">BJ19+BK18</f>
        <v>0</v>
      </c>
      <c r="BL19" s="3">
        <f t="shared" ref="BL19" si="436">BK19+BL18</f>
        <v>0</v>
      </c>
      <c r="BM19" s="3">
        <f t="shared" ref="BM19" si="437">BL19+BM18</f>
        <v>0</v>
      </c>
      <c r="BN19" s="8">
        <f t="shared" ref="BN19" si="438">BM19+BN18</f>
        <v>0</v>
      </c>
      <c r="BO19" s="3">
        <f t="shared" ref="BO19" si="439">BN19+BO18</f>
        <v>0</v>
      </c>
      <c r="BP19" s="3">
        <f t="shared" ref="BP19" si="440">BO19+BP18</f>
        <v>0</v>
      </c>
      <c r="BQ19" s="3">
        <f t="shared" ref="BQ19" si="441">BP19+BQ18</f>
        <v>0</v>
      </c>
      <c r="BR19" s="8">
        <f t="shared" ref="BR19" si="442">BQ19+BR18</f>
        <v>0</v>
      </c>
      <c r="BS19" s="3">
        <f t="shared" ref="BS19" si="443">BR19+BS18</f>
        <v>0</v>
      </c>
      <c r="BT19" s="3">
        <f t="shared" ref="BT19" si="444">BS19+BT18</f>
        <v>0</v>
      </c>
      <c r="BU19" s="3">
        <f t="shared" ref="BU19" si="445">BT19+BU18</f>
        <v>0</v>
      </c>
      <c r="BV19" s="8">
        <f t="shared" ref="BV19" si="446">BU19+BV18</f>
        <v>0</v>
      </c>
      <c r="BW19" s="3">
        <f t="shared" ref="BW19" si="447">BV19+BW18</f>
        <v>0</v>
      </c>
      <c r="BX19" s="3">
        <f t="shared" ref="BX19" si="448">BW19+BX18</f>
        <v>0</v>
      </c>
      <c r="BY19" s="3">
        <f t="shared" ref="BY19" si="449">BX19+BY18</f>
        <v>0</v>
      </c>
      <c r="BZ19" s="8">
        <f t="shared" ref="BZ19" si="450">BY19+BZ18</f>
        <v>0</v>
      </c>
      <c r="CA19" s="3">
        <f t="shared" ref="CA19" si="451">BZ19+CA18</f>
        <v>0</v>
      </c>
      <c r="CB19" s="3">
        <f t="shared" ref="CB19" si="452">CA19+CB18</f>
        <v>0</v>
      </c>
      <c r="CC19" s="3">
        <f t="shared" ref="CC19" si="453">CB19+CC18</f>
        <v>0</v>
      </c>
      <c r="CD19" s="8">
        <f t="shared" ref="CD19" si="454">CC19+CD18</f>
        <v>0</v>
      </c>
      <c r="CE19" s="3">
        <f t="shared" ref="CE19" si="455">CD19+CE18</f>
        <v>0</v>
      </c>
      <c r="CF19" s="3">
        <f t="shared" ref="CF19" si="456">CE19+CF18</f>
        <v>0</v>
      </c>
      <c r="CG19" s="3">
        <f t="shared" ref="CG19" si="457">CF19+CG18</f>
        <v>0</v>
      </c>
      <c r="CH19" s="8">
        <f t="shared" ref="CH19" si="458">CG19+CH18</f>
        <v>0</v>
      </c>
      <c r="CI19" s="3">
        <f t="shared" ref="CI19" si="459">CH19+CI18</f>
        <v>0</v>
      </c>
      <c r="CJ19" s="3">
        <f t="shared" ref="CJ19" si="460">CI19+CJ18</f>
        <v>0</v>
      </c>
      <c r="CK19" s="3">
        <f t="shared" ref="CK19" si="461">CJ19+CK18</f>
        <v>0</v>
      </c>
      <c r="CL19" s="8">
        <f t="shared" ref="CL19" si="462">CK19+CL18</f>
        <v>0</v>
      </c>
      <c r="CM19" s="3">
        <f t="shared" ref="CM19" si="463">CL19+CM18</f>
        <v>0</v>
      </c>
      <c r="CN19" s="3">
        <f t="shared" ref="CN19" si="464">CM19+CN18</f>
        <v>0</v>
      </c>
      <c r="CO19" s="3">
        <f t="shared" ref="CO19" si="465">CN19+CO18</f>
        <v>0</v>
      </c>
      <c r="CP19" s="8">
        <f t="shared" ref="CP19" si="466">CO19+CP18</f>
        <v>0</v>
      </c>
    </row>
    <row r="20" spans="2:107" ht="19.95" customHeight="1" x14ac:dyDescent="0.3">
      <c r="B20" s="5" t="s">
        <v>28</v>
      </c>
      <c r="C20" s="6"/>
      <c r="D20" s="6"/>
      <c r="E20" s="6"/>
      <c r="F20" s="9"/>
      <c r="G20" s="6"/>
      <c r="H20" s="6"/>
      <c r="I20" s="6"/>
      <c r="J20" s="9"/>
      <c r="K20" s="6"/>
      <c r="L20" s="6"/>
      <c r="M20" s="6"/>
      <c r="N20" s="9"/>
      <c r="O20" s="6"/>
      <c r="P20" s="6"/>
      <c r="Q20" s="6"/>
      <c r="R20" s="9"/>
      <c r="S20" s="6"/>
      <c r="T20" s="6"/>
      <c r="U20" s="6"/>
      <c r="V20" s="9"/>
      <c r="W20" s="6"/>
      <c r="X20" s="6"/>
      <c r="Y20" s="6"/>
      <c r="Z20" s="9"/>
      <c r="AA20" s="6"/>
      <c r="AB20" s="6"/>
      <c r="AC20" s="6"/>
      <c r="AD20" s="9"/>
      <c r="AE20" s="6"/>
      <c r="AF20" s="6"/>
      <c r="AG20" s="6"/>
      <c r="AH20" s="9"/>
      <c r="AI20" s="6"/>
      <c r="AJ20" s="6"/>
      <c r="AK20" s="6"/>
      <c r="AL20" s="9"/>
      <c r="AM20" s="6"/>
      <c r="AN20" s="6"/>
      <c r="AO20" s="6"/>
      <c r="AP20" s="9"/>
      <c r="AQ20" s="6"/>
      <c r="AR20" s="6"/>
      <c r="AS20" s="6"/>
      <c r="AT20" s="9"/>
      <c r="AU20" s="6"/>
      <c r="AV20" s="6"/>
      <c r="AW20" s="6"/>
      <c r="AX20" s="9"/>
      <c r="AY20" s="6"/>
      <c r="AZ20" s="6"/>
      <c r="BA20" s="6"/>
      <c r="BB20" s="9"/>
      <c r="BC20" s="6"/>
      <c r="BD20" s="6"/>
      <c r="BE20" s="6"/>
      <c r="BF20" s="9"/>
      <c r="BG20" s="6"/>
      <c r="BH20" s="6"/>
      <c r="BI20" s="6"/>
      <c r="BJ20" s="9"/>
      <c r="BK20" s="6"/>
      <c r="BL20" s="6"/>
      <c r="BM20" s="6"/>
      <c r="BN20" s="9"/>
      <c r="BO20" s="6"/>
      <c r="BP20" s="6"/>
      <c r="BQ20" s="6"/>
      <c r="BR20" s="9"/>
      <c r="BS20" s="6"/>
      <c r="BT20" s="6"/>
      <c r="BU20" s="6"/>
      <c r="BV20" s="9"/>
      <c r="BW20" s="6"/>
      <c r="BX20" s="6"/>
      <c r="BY20" s="6"/>
      <c r="BZ20" s="9"/>
      <c r="CA20" s="6"/>
      <c r="CB20" s="6"/>
      <c r="CC20" s="6"/>
      <c r="CD20" s="9"/>
      <c r="CE20" s="6"/>
      <c r="CF20" s="6"/>
      <c r="CG20" s="6"/>
      <c r="CH20" s="9"/>
      <c r="CI20" s="6"/>
      <c r="CJ20" s="6"/>
      <c r="CK20" s="6"/>
      <c r="CL20" s="9"/>
      <c r="CM20" s="6"/>
      <c r="CN20" s="6"/>
      <c r="CO20" s="6"/>
      <c r="CP20" s="9"/>
      <c r="CQ20" s="1"/>
      <c r="CR20" s="1"/>
      <c r="CS20" s="1"/>
    </row>
    <row r="21" spans="2:107" ht="19.95" customHeight="1" x14ac:dyDescent="0.3">
      <c r="B21" s="5" t="s">
        <v>24</v>
      </c>
      <c r="C21" s="6">
        <f>C20</f>
        <v>0</v>
      </c>
      <c r="D21" s="6">
        <f>C21+D20</f>
        <v>0</v>
      </c>
      <c r="E21" s="6">
        <f t="shared" ref="E21" si="467">D21+E20</f>
        <v>0</v>
      </c>
      <c r="F21" s="9">
        <f t="shared" ref="F21" si="468">E21+F20</f>
        <v>0</v>
      </c>
      <c r="G21" s="6">
        <f t="shared" ref="G21" si="469">F21+G20</f>
        <v>0</v>
      </c>
      <c r="H21" s="6">
        <f t="shared" ref="H21" si="470">G21+H20</f>
        <v>0</v>
      </c>
      <c r="I21" s="6">
        <f t="shared" ref="I21" si="471">H21+I20</f>
        <v>0</v>
      </c>
      <c r="J21" s="9">
        <f t="shared" ref="J21" si="472">I21+J20</f>
        <v>0</v>
      </c>
      <c r="K21" s="6">
        <f t="shared" ref="K21" si="473">J21+K20</f>
        <v>0</v>
      </c>
      <c r="L21" s="6">
        <f t="shared" ref="L21" si="474">K21+L20</f>
        <v>0</v>
      </c>
      <c r="M21" s="6">
        <f t="shared" ref="M21" si="475">L21+M20</f>
        <v>0</v>
      </c>
      <c r="N21" s="9">
        <f t="shared" ref="N21" si="476">M21+N20</f>
        <v>0</v>
      </c>
      <c r="O21" s="6">
        <f t="shared" ref="O21" si="477">N21+O20</f>
        <v>0</v>
      </c>
      <c r="P21" s="6">
        <f t="shared" ref="P21" si="478">O21+P20</f>
        <v>0</v>
      </c>
      <c r="Q21" s="6">
        <f t="shared" ref="Q21" si="479">P21+Q20</f>
        <v>0</v>
      </c>
      <c r="R21" s="9">
        <f t="shared" ref="R21" si="480">Q21+R20</f>
        <v>0</v>
      </c>
      <c r="S21" s="6">
        <f t="shared" ref="S21" si="481">R21+S20</f>
        <v>0</v>
      </c>
      <c r="T21" s="6">
        <f t="shared" ref="T21" si="482">S21+T20</f>
        <v>0</v>
      </c>
      <c r="U21" s="6">
        <f t="shared" ref="U21" si="483">T21+U20</f>
        <v>0</v>
      </c>
      <c r="V21" s="9">
        <f t="shared" ref="V21" si="484">U21+V20</f>
        <v>0</v>
      </c>
      <c r="W21" s="6">
        <f t="shared" ref="W21" si="485">V21+W20</f>
        <v>0</v>
      </c>
      <c r="X21" s="6">
        <f t="shared" ref="X21" si="486">W21+X20</f>
        <v>0</v>
      </c>
      <c r="Y21" s="6">
        <f t="shared" ref="Y21" si="487">X21+Y20</f>
        <v>0</v>
      </c>
      <c r="Z21" s="9">
        <f t="shared" ref="Z21" si="488">Y21+Z20</f>
        <v>0</v>
      </c>
      <c r="AA21" s="6">
        <f t="shared" ref="AA21" si="489">Z21+AA20</f>
        <v>0</v>
      </c>
      <c r="AB21" s="6">
        <f t="shared" ref="AB21" si="490">AA21+AB20</f>
        <v>0</v>
      </c>
      <c r="AC21" s="6">
        <f t="shared" ref="AC21" si="491">AB21+AC20</f>
        <v>0</v>
      </c>
      <c r="AD21" s="9">
        <f t="shared" ref="AD21" si="492">AC21+AD20</f>
        <v>0</v>
      </c>
      <c r="AE21" s="6">
        <f t="shared" ref="AE21" si="493">AD21+AE20</f>
        <v>0</v>
      </c>
      <c r="AF21" s="6">
        <f t="shared" ref="AF21" si="494">AE21+AF20</f>
        <v>0</v>
      </c>
      <c r="AG21" s="6">
        <f t="shared" ref="AG21" si="495">AF21+AG20</f>
        <v>0</v>
      </c>
      <c r="AH21" s="9">
        <f t="shared" ref="AH21" si="496">AG21+AH20</f>
        <v>0</v>
      </c>
      <c r="AI21" s="6">
        <f t="shared" ref="AI21" si="497">AH21+AI20</f>
        <v>0</v>
      </c>
      <c r="AJ21" s="6">
        <f t="shared" ref="AJ21" si="498">AI21+AJ20</f>
        <v>0</v>
      </c>
      <c r="AK21" s="6">
        <f t="shared" ref="AK21" si="499">AJ21+AK20</f>
        <v>0</v>
      </c>
      <c r="AL21" s="9">
        <f t="shared" ref="AL21" si="500">AK21+AL20</f>
        <v>0</v>
      </c>
      <c r="AM21" s="6">
        <f t="shared" ref="AM21" si="501">AL21+AM20</f>
        <v>0</v>
      </c>
      <c r="AN21" s="6">
        <f t="shared" ref="AN21" si="502">AM21+AN20</f>
        <v>0</v>
      </c>
      <c r="AO21" s="6">
        <f t="shared" ref="AO21" si="503">AN21+AO20</f>
        <v>0</v>
      </c>
      <c r="AP21" s="9">
        <f t="shared" ref="AP21" si="504">AO21+AP20</f>
        <v>0</v>
      </c>
      <c r="AQ21" s="6">
        <f t="shared" ref="AQ21" si="505">AP21+AQ20</f>
        <v>0</v>
      </c>
      <c r="AR21" s="6">
        <f t="shared" ref="AR21" si="506">AQ21+AR20</f>
        <v>0</v>
      </c>
      <c r="AS21" s="6">
        <f t="shared" ref="AS21" si="507">AR21+AS20</f>
        <v>0</v>
      </c>
      <c r="AT21" s="9">
        <f t="shared" ref="AT21" si="508">AS21+AT20</f>
        <v>0</v>
      </c>
      <c r="AU21" s="6">
        <f t="shared" ref="AU21" si="509">AT21+AU20</f>
        <v>0</v>
      </c>
      <c r="AV21" s="6">
        <f t="shared" ref="AV21" si="510">AU21+AV20</f>
        <v>0</v>
      </c>
      <c r="AW21" s="6">
        <f t="shared" ref="AW21" si="511">AV21+AW20</f>
        <v>0</v>
      </c>
      <c r="AX21" s="9">
        <f t="shared" ref="AX21" si="512">AW21+AX20</f>
        <v>0</v>
      </c>
      <c r="AY21" s="6">
        <f t="shared" ref="AY21" si="513">AX21+AY20</f>
        <v>0</v>
      </c>
      <c r="AZ21" s="6">
        <f t="shared" ref="AZ21" si="514">AY21+AZ20</f>
        <v>0</v>
      </c>
      <c r="BA21" s="6">
        <f t="shared" ref="BA21" si="515">AZ21+BA20</f>
        <v>0</v>
      </c>
      <c r="BB21" s="9">
        <f t="shared" ref="BB21" si="516">BA21+BB20</f>
        <v>0</v>
      </c>
      <c r="BC21" s="6">
        <f t="shared" ref="BC21" si="517">BB21+BC20</f>
        <v>0</v>
      </c>
      <c r="BD21" s="6">
        <f t="shared" ref="BD21" si="518">BC21+BD20</f>
        <v>0</v>
      </c>
      <c r="BE21" s="6">
        <f t="shared" ref="BE21" si="519">BD21+BE20</f>
        <v>0</v>
      </c>
      <c r="BF21" s="9">
        <f t="shared" ref="BF21" si="520">BE21+BF20</f>
        <v>0</v>
      </c>
      <c r="BG21" s="6">
        <f t="shared" ref="BG21" si="521">BF21+BG20</f>
        <v>0</v>
      </c>
      <c r="BH21" s="6">
        <f t="shared" ref="BH21" si="522">BG21+BH20</f>
        <v>0</v>
      </c>
      <c r="BI21" s="6">
        <f t="shared" ref="BI21" si="523">BH21+BI20</f>
        <v>0</v>
      </c>
      <c r="BJ21" s="9">
        <f t="shared" ref="BJ21" si="524">BI21+BJ20</f>
        <v>0</v>
      </c>
      <c r="BK21" s="6">
        <f t="shared" ref="BK21" si="525">BJ21+BK20</f>
        <v>0</v>
      </c>
      <c r="BL21" s="6">
        <f t="shared" ref="BL21" si="526">BK21+BL20</f>
        <v>0</v>
      </c>
      <c r="BM21" s="6">
        <f t="shared" ref="BM21" si="527">BL21+BM20</f>
        <v>0</v>
      </c>
      <c r="BN21" s="9">
        <f t="shared" ref="BN21" si="528">BM21+BN20</f>
        <v>0</v>
      </c>
      <c r="BO21" s="6">
        <f t="shared" ref="BO21" si="529">BN21+BO20</f>
        <v>0</v>
      </c>
      <c r="BP21" s="6">
        <f t="shared" ref="BP21" si="530">BO21+BP20</f>
        <v>0</v>
      </c>
      <c r="BQ21" s="6">
        <f t="shared" ref="BQ21" si="531">BP21+BQ20</f>
        <v>0</v>
      </c>
      <c r="BR21" s="9">
        <f t="shared" ref="BR21" si="532">BQ21+BR20</f>
        <v>0</v>
      </c>
      <c r="BS21" s="6">
        <f t="shared" ref="BS21" si="533">BR21+BS20</f>
        <v>0</v>
      </c>
      <c r="BT21" s="6">
        <f t="shared" ref="BT21" si="534">BS21+BT20</f>
        <v>0</v>
      </c>
      <c r="BU21" s="6">
        <f t="shared" ref="BU21" si="535">BT21+BU20</f>
        <v>0</v>
      </c>
      <c r="BV21" s="9">
        <f t="shared" ref="BV21" si="536">BU21+BV20</f>
        <v>0</v>
      </c>
      <c r="BW21" s="6">
        <f t="shared" ref="BW21" si="537">BV21+BW20</f>
        <v>0</v>
      </c>
      <c r="BX21" s="6">
        <f t="shared" ref="BX21" si="538">BW21+BX20</f>
        <v>0</v>
      </c>
      <c r="BY21" s="6">
        <f t="shared" ref="BY21" si="539">BX21+BY20</f>
        <v>0</v>
      </c>
      <c r="BZ21" s="9">
        <f t="shared" ref="BZ21" si="540">BY21+BZ20</f>
        <v>0</v>
      </c>
      <c r="CA21" s="6">
        <f t="shared" ref="CA21" si="541">BZ21+CA20</f>
        <v>0</v>
      </c>
      <c r="CB21" s="6">
        <f t="shared" ref="CB21" si="542">CA21+CB20</f>
        <v>0</v>
      </c>
      <c r="CC21" s="6">
        <f t="shared" ref="CC21" si="543">CB21+CC20</f>
        <v>0</v>
      </c>
      <c r="CD21" s="9">
        <f t="shared" ref="CD21" si="544">CC21+CD20</f>
        <v>0</v>
      </c>
      <c r="CE21" s="6">
        <f t="shared" ref="CE21" si="545">CD21+CE20</f>
        <v>0</v>
      </c>
      <c r="CF21" s="6">
        <f t="shared" ref="CF21" si="546">CE21+CF20</f>
        <v>0</v>
      </c>
      <c r="CG21" s="6">
        <f t="shared" ref="CG21" si="547">CF21+CG20</f>
        <v>0</v>
      </c>
      <c r="CH21" s="9">
        <f t="shared" ref="CH21" si="548">CG21+CH20</f>
        <v>0</v>
      </c>
      <c r="CI21" s="6">
        <f t="shared" ref="CI21" si="549">CH21+CI20</f>
        <v>0</v>
      </c>
      <c r="CJ21" s="6">
        <f t="shared" ref="CJ21" si="550">CI21+CJ20</f>
        <v>0</v>
      </c>
      <c r="CK21" s="6">
        <f t="shared" ref="CK21" si="551">CJ21+CK20</f>
        <v>0</v>
      </c>
      <c r="CL21" s="9">
        <f t="shared" ref="CL21" si="552">CK21+CL20</f>
        <v>0</v>
      </c>
      <c r="CM21" s="6">
        <f t="shared" ref="CM21" si="553">CL21+CM20</f>
        <v>0</v>
      </c>
      <c r="CN21" s="6">
        <f t="shared" ref="CN21" si="554">CM21+CN20</f>
        <v>0</v>
      </c>
      <c r="CO21" s="6">
        <f t="shared" ref="CO21" si="555">CN21+CO20</f>
        <v>0</v>
      </c>
      <c r="CP21" s="9">
        <f t="shared" ref="CP21" si="556">CO21+CP20</f>
        <v>0</v>
      </c>
      <c r="CQ21" s="1"/>
      <c r="CR21" s="1"/>
      <c r="CS21" s="1"/>
    </row>
    <row r="22" spans="2:107" ht="19.95" customHeight="1" x14ac:dyDescent="0.3">
      <c r="B22" s="5" t="s">
        <v>29</v>
      </c>
      <c r="C22" s="6"/>
      <c r="D22" s="6"/>
      <c r="E22" s="6"/>
      <c r="F22" s="9"/>
      <c r="G22" s="6"/>
      <c r="H22" s="6"/>
      <c r="I22" s="6"/>
      <c r="J22" s="9"/>
      <c r="K22" s="6"/>
      <c r="L22" s="6"/>
      <c r="M22" s="6"/>
      <c r="N22" s="9"/>
      <c r="O22" s="6"/>
      <c r="P22" s="6"/>
      <c r="Q22" s="6"/>
      <c r="R22" s="9"/>
      <c r="S22" s="6"/>
      <c r="T22" s="6"/>
      <c r="U22" s="6"/>
      <c r="V22" s="9"/>
      <c r="W22" s="6"/>
      <c r="X22" s="6"/>
      <c r="Y22" s="6"/>
      <c r="Z22" s="9"/>
      <c r="AA22" s="6"/>
      <c r="AB22" s="6"/>
      <c r="AC22" s="6"/>
      <c r="AD22" s="9"/>
      <c r="AE22" s="6"/>
      <c r="AF22" s="6"/>
      <c r="AG22" s="6"/>
      <c r="AH22" s="9"/>
      <c r="AI22" s="6"/>
      <c r="AJ22" s="6"/>
      <c r="AK22" s="6"/>
      <c r="AL22" s="9"/>
      <c r="AM22" s="6"/>
      <c r="AN22" s="6"/>
      <c r="AO22" s="6"/>
      <c r="AP22" s="9"/>
      <c r="AQ22" s="6"/>
      <c r="AR22" s="6"/>
      <c r="AS22" s="6"/>
      <c r="AT22" s="9"/>
      <c r="AU22" s="6"/>
      <c r="AV22" s="6"/>
      <c r="AW22" s="6"/>
      <c r="AX22" s="9"/>
      <c r="AY22" s="6"/>
      <c r="AZ22" s="6"/>
      <c r="BA22" s="6"/>
      <c r="BB22" s="9"/>
      <c r="BC22" s="6"/>
      <c r="BD22" s="6"/>
      <c r="BE22" s="6"/>
      <c r="BF22" s="9"/>
      <c r="BG22" s="6"/>
      <c r="BH22" s="6"/>
      <c r="BI22" s="6"/>
      <c r="BJ22" s="9"/>
      <c r="BK22" s="6"/>
      <c r="BL22" s="6"/>
      <c r="BM22" s="6"/>
      <c r="BN22" s="9"/>
      <c r="BO22" s="6"/>
      <c r="BP22" s="6"/>
      <c r="BQ22" s="6"/>
      <c r="BR22" s="9"/>
      <c r="BS22" s="6"/>
      <c r="BT22" s="6"/>
      <c r="BU22" s="6"/>
      <c r="BV22" s="9"/>
      <c r="BW22" s="6"/>
      <c r="BX22" s="6"/>
      <c r="BY22" s="6"/>
      <c r="BZ22" s="9"/>
      <c r="CA22" s="6"/>
      <c r="CB22" s="6"/>
      <c r="CC22" s="6"/>
      <c r="CD22" s="9"/>
      <c r="CE22" s="6"/>
      <c r="CF22" s="6"/>
      <c r="CG22" s="6"/>
      <c r="CH22" s="9"/>
      <c r="CI22" s="6"/>
      <c r="CJ22" s="6"/>
      <c r="CK22" s="6"/>
      <c r="CL22" s="9"/>
      <c r="CM22" s="6"/>
      <c r="CN22" s="6"/>
      <c r="CO22" s="6"/>
      <c r="CP22" s="9"/>
      <c r="CQ22" s="1"/>
      <c r="CR22" s="1"/>
      <c r="CS22" s="1"/>
    </row>
    <row r="23" spans="2:107" ht="19.95" customHeight="1" x14ac:dyDescent="0.3">
      <c r="B23" s="5" t="s">
        <v>25</v>
      </c>
      <c r="C23" s="6">
        <f>C22</f>
        <v>0</v>
      </c>
      <c r="D23" s="6">
        <f>C23+D22</f>
        <v>0</v>
      </c>
      <c r="E23" s="6">
        <f t="shared" ref="E23" si="557">D23+E22</f>
        <v>0</v>
      </c>
      <c r="F23" s="9">
        <f t="shared" ref="F23" si="558">E23+F22</f>
        <v>0</v>
      </c>
      <c r="G23" s="6">
        <f t="shared" ref="G23" si="559">F23+G22</f>
        <v>0</v>
      </c>
      <c r="H23" s="6">
        <f t="shared" ref="H23" si="560">G23+H22</f>
        <v>0</v>
      </c>
      <c r="I23" s="6">
        <f t="shared" ref="I23" si="561">H23+I22</f>
        <v>0</v>
      </c>
      <c r="J23" s="9">
        <f t="shared" ref="J23" si="562">I23+J22</f>
        <v>0</v>
      </c>
      <c r="K23" s="6">
        <f t="shared" ref="K23" si="563">J23+K22</f>
        <v>0</v>
      </c>
      <c r="L23" s="6">
        <f t="shared" ref="L23" si="564">K23+L22</f>
        <v>0</v>
      </c>
      <c r="M23" s="6">
        <f t="shared" ref="M23" si="565">L23+M22</f>
        <v>0</v>
      </c>
      <c r="N23" s="9">
        <f t="shared" ref="N23" si="566">M23+N22</f>
        <v>0</v>
      </c>
      <c r="O23" s="6">
        <f t="shared" ref="O23" si="567">N23+O22</f>
        <v>0</v>
      </c>
      <c r="P23" s="6">
        <f t="shared" ref="P23" si="568">O23+P22</f>
        <v>0</v>
      </c>
      <c r="Q23" s="6">
        <f t="shared" ref="Q23" si="569">P23+Q22</f>
        <v>0</v>
      </c>
      <c r="R23" s="9">
        <f t="shared" ref="R23" si="570">Q23+R22</f>
        <v>0</v>
      </c>
      <c r="S23" s="6">
        <f t="shared" ref="S23" si="571">R23+S22</f>
        <v>0</v>
      </c>
      <c r="T23" s="6">
        <f t="shared" ref="T23" si="572">S23+T22</f>
        <v>0</v>
      </c>
      <c r="U23" s="6">
        <f t="shared" ref="U23" si="573">T23+U22</f>
        <v>0</v>
      </c>
      <c r="V23" s="9">
        <f t="shared" ref="V23" si="574">U23+V22</f>
        <v>0</v>
      </c>
      <c r="W23" s="6">
        <f t="shared" ref="W23" si="575">V23+W22</f>
        <v>0</v>
      </c>
      <c r="X23" s="6">
        <f t="shared" ref="X23" si="576">W23+X22</f>
        <v>0</v>
      </c>
      <c r="Y23" s="6">
        <f t="shared" ref="Y23" si="577">X23+Y22</f>
        <v>0</v>
      </c>
      <c r="Z23" s="9">
        <f t="shared" ref="Z23" si="578">Y23+Z22</f>
        <v>0</v>
      </c>
      <c r="AA23" s="6">
        <f t="shared" ref="AA23" si="579">Z23+AA22</f>
        <v>0</v>
      </c>
      <c r="AB23" s="6">
        <f t="shared" ref="AB23" si="580">AA23+AB22</f>
        <v>0</v>
      </c>
      <c r="AC23" s="6">
        <f t="shared" ref="AC23" si="581">AB23+AC22</f>
        <v>0</v>
      </c>
      <c r="AD23" s="9">
        <f t="shared" ref="AD23" si="582">AC23+AD22</f>
        <v>0</v>
      </c>
      <c r="AE23" s="6">
        <f t="shared" ref="AE23" si="583">AD23+AE22</f>
        <v>0</v>
      </c>
      <c r="AF23" s="6">
        <f t="shared" ref="AF23" si="584">AE23+AF22</f>
        <v>0</v>
      </c>
      <c r="AG23" s="6">
        <f t="shared" ref="AG23" si="585">AF23+AG22</f>
        <v>0</v>
      </c>
      <c r="AH23" s="9">
        <f t="shared" ref="AH23" si="586">AG23+AH22</f>
        <v>0</v>
      </c>
      <c r="AI23" s="6">
        <f t="shared" ref="AI23" si="587">AH23+AI22</f>
        <v>0</v>
      </c>
      <c r="AJ23" s="6">
        <f t="shared" ref="AJ23" si="588">AI23+AJ22</f>
        <v>0</v>
      </c>
      <c r="AK23" s="6">
        <f t="shared" ref="AK23" si="589">AJ23+AK22</f>
        <v>0</v>
      </c>
      <c r="AL23" s="9">
        <f t="shared" ref="AL23" si="590">AK23+AL22</f>
        <v>0</v>
      </c>
      <c r="AM23" s="6">
        <f t="shared" ref="AM23" si="591">AL23+AM22</f>
        <v>0</v>
      </c>
      <c r="AN23" s="6">
        <f t="shared" ref="AN23" si="592">AM23+AN22</f>
        <v>0</v>
      </c>
      <c r="AO23" s="6">
        <f t="shared" ref="AO23" si="593">AN23+AO22</f>
        <v>0</v>
      </c>
      <c r="AP23" s="9">
        <f t="shared" ref="AP23" si="594">AO23+AP22</f>
        <v>0</v>
      </c>
      <c r="AQ23" s="6">
        <f t="shared" ref="AQ23" si="595">AP23+AQ22</f>
        <v>0</v>
      </c>
      <c r="AR23" s="6">
        <f t="shared" ref="AR23" si="596">AQ23+AR22</f>
        <v>0</v>
      </c>
      <c r="AS23" s="6">
        <f t="shared" ref="AS23" si="597">AR23+AS22</f>
        <v>0</v>
      </c>
      <c r="AT23" s="9">
        <f t="shared" ref="AT23" si="598">AS23+AT22</f>
        <v>0</v>
      </c>
      <c r="AU23" s="6">
        <f t="shared" ref="AU23" si="599">AT23+AU22</f>
        <v>0</v>
      </c>
      <c r="AV23" s="6">
        <f t="shared" ref="AV23" si="600">AU23+AV22</f>
        <v>0</v>
      </c>
      <c r="AW23" s="6">
        <f t="shared" ref="AW23" si="601">AV23+AW22</f>
        <v>0</v>
      </c>
      <c r="AX23" s="9">
        <f t="shared" ref="AX23" si="602">AW23+AX22</f>
        <v>0</v>
      </c>
      <c r="AY23" s="6">
        <f t="shared" ref="AY23" si="603">AX23+AY22</f>
        <v>0</v>
      </c>
      <c r="AZ23" s="6">
        <f t="shared" ref="AZ23" si="604">AY23+AZ22</f>
        <v>0</v>
      </c>
      <c r="BA23" s="6">
        <f t="shared" ref="BA23" si="605">AZ23+BA22</f>
        <v>0</v>
      </c>
      <c r="BB23" s="9">
        <f t="shared" ref="BB23" si="606">BA23+BB22</f>
        <v>0</v>
      </c>
      <c r="BC23" s="6">
        <f t="shared" ref="BC23" si="607">BB23+BC22</f>
        <v>0</v>
      </c>
      <c r="BD23" s="6">
        <f t="shared" ref="BD23" si="608">BC23+BD22</f>
        <v>0</v>
      </c>
      <c r="BE23" s="6">
        <f t="shared" ref="BE23" si="609">BD23+BE22</f>
        <v>0</v>
      </c>
      <c r="BF23" s="9">
        <f t="shared" ref="BF23" si="610">BE23+BF22</f>
        <v>0</v>
      </c>
      <c r="BG23" s="6">
        <f t="shared" ref="BG23" si="611">BF23+BG22</f>
        <v>0</v>
      </c>
      <c r="BH23" s="6">
        <f t="shared" ref="BH23" si="612">BG23+BH22</f>
        <v>0</v>
      </c>
      <c r="BI23" s="6">
        <f t="shared" ref="BI23" si="613">BH23+BI22</f>
        <v>0</v>
      </c>
      <c r="BJ23" s="9">
        <f t="shared" ref="BJ23" si="614">BI23+BJ22</f>
        <v>0</v>
      </c>
      <c r="BK23" s="6">
        <f t="shared" ref="BK23" si="615">BJ23+BK22</f>
        <v>0</v>
      </c>
      <c r="BL23" s="6">
        <f t="shared" ref="BL23" si="616">BK23+BL22</f>
        <v>0</v>
      </c>
      <c r="BM23" s="6">
        <f t="shared" ref="BM23" si="617">BL23+BM22</f>
        <v>0</v>
      </c>
      <c r="BN23" s="9">
        <f t="shared" ref="BN23" si="618">BM23+BN22</f>
        <v>0</v>
      </c>
      <c r="BO23" s="6">
        <f t="shared" ref="BO23" si="619">BN23+BO22</f>
        <v>0</v>
      </c>
      <c r="BP23" s="6">
        <f t="shared" ref="BP23" si="620">BO23+BP22</f>
        <v>0</v>
      </c>
      <c r="BQ23" s="6">
        <f t="shared" ref="BQ23" si="621">BP23+BQ22</f>
        <v>0</v>
      </c>
      <c r="BR23" s="9">
        <f t="shared" ref="BR23" si="622">BQ23+BR22</f>
        <v>0</v>
      </c>
      <c r="BS23" s="6">
        <f t="shared" ref="BS23" si="623">BR23+BS22</f>
        <v>0</v>
      </c>
      <c r="BT23" s="6">
        <f t="shared" ref="BT23" si="624">BS23+BT22</f>
        <v>0</v>
      </c>
      <c r="BU23" s="6">
        <f t="shared" ref="BU23" si="625">BT23+BU22</f>
        <v>0</v>
      </c>
      <c r="BV23" s="9">
        <f t="shared" ref="BV23" si="626">BU23+BV22</f>
        <v>0</v>
      </c>
      <c r="BW23" s="6">
        <f t="shared" ref="BW23" si="627">BV23+BW22</f>
        <v>0</v>
      </c>
      <c r="BX23" s="6">
        <f t="shared" ref="BX23" si="628">BW23+BX22</f>
        <v>0</v>
      </c>
      <c r="BY23" s="6">
        <f t="shared" ref="BY23" si="629">BX23+BY22</f>
        <v>0</v>
      </c>
      <c r="BZ23" s="9">
        <f t="shared" ref="BZ23" si="630">BY23+BZ22</f>
        <v>0</v>
      </c>
      <c r="CA23" s="6">
        <f t="shared" ref="CA23" si="631">BZ23+CA22</f>
        <v>0</v>
      </c>
      <c r="CB23" s="6">
        <f t="shared" ref="CB23" si="632">CA23+CB22</f>
        <v>0</v>
      </c>
      <c r="CC23" s="6">
        <f t="shared" ref="CC23" si="633">CB23+CC22</f>
        <v>0</v>
      </c>
      <c r="CD23" s="9">
        <f t="shared" ref="CD23" si="634">CC23+CD22</f>
        <v>0</v>
      </c>
      <c r="CE23" s="6">
        <f t="shared" ref="CE23" si="635">CD23+CE22</f>
        <v>0</v>
      </c>
      <c r="CF23" s="6">
        <f t="shared" ref="CF23" si="636">CE23+CF22</f>
        <v>0</v>
      </c>
      <c r="CG23" s="6">
        <f t="shared" ref="CG23" si="637">CF23+CG22</f>
        <v>0</v>
      </c>
      <c r="CH23" s="9">
        <f t="shared" ref="CH23" si="638">CG23+CH22</f>
        <v>0</v>
      </c>
      <c r="CI23" s="6">
        <f t="shared" ref="CI23" si="639">CH23+CI22</f>
        <v>0</v>
      </c>
      <c r="CJ23" s="6">
        <f t="shared" ref="CJ23" si="640">CI23+CJ22</f>
        <v>0</v>
      </c>
      <c r="CK23" s="6">
        <f t="shared" ref="CK23" si="641">CJ23+CK22</f>
        <v>0</v>
      </c>
      <c r="CL23" s="9">
        <f t="shared" ref="CL23" si="642">CK23+CL22</f>
        <v>0</v>
      </c>
      <c r="CM23" s="6">
        <f t="shared" ref="CM23" si="643">CL23+CM22</f>
        <v>0</v>
      </c>
      <c r="CN23" s="6">
        <f t="shared" ref="CN23" si="644">CM23+CN22</f>
        <v>0</v>
      </c>
      <c r="CO23" s="6">
        <f t="shared" ref="CO23" si="645">CN23+CO22</f>
        <v>0</v>
      </c>
      <c r="CP23" s="9">
        <f t="shared" ref="CP23" si="646">CO23+CP22</f>
        <v>0</v>
      </c>
      <c r="CQ23" s="1"/>
      <c r="CR23" s="1"/>
      <c r="CS23" s="1"/>
    </row>
    <row r="24" spans="2:107" ht="19.95" customHeight="1" x14ac:dyDescent="0.3">
      <c r="B24" s="5" t="s">
        <v>22</v>
      </c>
      <c r="C24" s="6"/>
      <c r="D24" s="6"/>
      <c r="E24" s="6"/>
      <c r="F24" s="9"/>
      <c r="G24" s="6"/>
      <c r="H24" s="6"/>
      <c r="I24" s="6"/>
      <c r="J24" s="9"/>
      <c r="K24" s="6"/>
      <c r="L24" s="6"/>
      <c r="M24" s="6"/>
      <c r="N24" s="9"/>
      <c r="O24" s="6"/>
      <c r="P24" s="6"/>
      <c r="Q24" s="6"/>
      <c r="R24" s="9"/>
      <c r="S24" s="6"/>
      <c r="T24" s="6"/>
      <c r="U24" s="6"/>
      <c r="V24" s="9"/>
      <c r="W24" s="6"/>
      <c r="X24" s="6"/>
      <c r="Y24" s="6"/>
      <c r="Z24" s="9"/>
      <c r="AA24" s="6"/>
      <c r="AB24" s="6"/>
      <c r="AC24" s="6"/>
      <c r="AD24" s="9"/>
      <c r="AE24" s="6"/>
      <c r="AF24" s="6"/>
      <c r="AG24" s="6"/>
      <c r="AH24" s="9"/>
      <c r="AI24" s="6"/>
      <c r="AJ24" s="6"/>
      <c r="AK24" s="6"/>
      <c r="AL24" s="9"/>
      <c r="AM24" s="6"/>
      <c r="AN24" s="6"/>
      <c r="AO24" s="6"/>
      <c r="AP24" s="9"/>
      <c r="AQ24" s="6"/>
      <c r="AR24" s="6"/>
      <c r="AS24" s="6"/>
      <c r="AT24" s="9"/>
      <c r="AU24" s="6"/>
      <c r="AV24" s="6"/>
      <c r="AW24" s="6"/>
      <c r="AX24" s="9"/>
      <c r="AY24" s="6"/>
      <c r="AZ24" s="6"/>
      <c r="BA24" s="6"/>
      <c r="BB24" s="9"/>
      <c r="BC24" s="6"/>
      <c r="BD24" s="6"/>
      <c r="BE24" s="6"/>
      <c r="BF24" s="9"/>
      <c r="BG24" s="6"/>
      <c r="BH24" s="6"/>
      <c r="BI24" s="6"/>
      <c r="BJ24" s="9"/>
      <c r="BK24" s="6"/>
      <c r="BL24" s="6"/>
      <c r="BM24" s="6"/>
      <c r="BN24" s="9"/>
      <c r="BO24" s="6"/>
      <c r="BP24" s="6"/>
      <c r="BQ24" s="6"/>
      <c r="BR24" s="9"/>
      <c r="BS24" s="6"/>
      <c r="BT24" s="6"/>
      <c r="BU24" s="6"/>
      <c r="BV24" s="9"/>
      <c r="BW24" s="6"/>
      <c r="BX24" s="6"/>
      <c r="BY24" s="6"/>
      <c r="BZ24" s="9"/>
      <c r="CA24" s="6"/>
      <c r="CB24" s="6"/>
      <c r="CC24" s="6"/>
      <c r="CD24" s="9"/>
      <c r="CE24" s="6"/>
      <c r="CF24" s="6"/>
      <c r="CG24" s="6"/>
      <c r="CH24" s="9"/>
      <c r="CI24" s="6"/>
      <c r="CJ24" s="6"/>
      <c r="CK24" s="6"/>
      <c r="CL24" s="9"/>
      <c r="CM24" s="6"/>
      <c r="CN24" s="6"/>
      <c r="CO24" s="6"/>
      <c r="CP24" s="9"/>
      <c r="CQ24" s="1"/>
      <c r="CR24" s="1"/>
      <c r="CS24" s="1"/>
    </row>
    <row r="25" spans="2:107" ht="19.95" customHeight="1" x14ac:dyDescent="0.3">
      <c r="B25" s="5" t="s">
        <v>23</v>
      </c>
      <c r="C25" s="6"/>
      <c r="D25" s="6"/>
      <c r="E25" s="6"/>
      <c r="F25" s="9"/>
      <c r="G25" s="6"/>
      <c r="H25" s="6"/>
      <c r="I25" s="6"/>
      <c r="J25" s="9"/>
      <c r="K25" s="6"/>
      <c r="L25" s="6"/>
      <c r="M25" s="6"/>
      <c r="N25" s="9"/>
      <c r="O25" s="6"/>
      <c r="P25" s="6"/>
      <c r="Q25" s="6"/>
      <c r="R25" s="9"/>
      <c r="S25" s="6"/>
      <c r="T25" s="6"/>
      <c r="U25" s="6"/>
      <c r="V25" s="9"/>
      <c r="W25" s="6"/>
      <c r="X25" s="6"/>
      <c r="Y25" s="6"/>
      <c r="Z25" s="9"/>
      <c r="AA25" s="6"/>
      <c r="AB25" s="6"/>
      <c r="AC25" s="6"/>
      <c r="AD25" s="9"/>
      <c r="AE25" s="6"/>
      <c r="AF25" s="6"/>
      <c r="AG25" s="6"/>
      <c r="AH25" s="9"/>
      <c r="AI25" s="6"/>
      <c r="AJ25" s="6"/>
      <c r="AK25" s="6"/>
      <c r="AL25" s="9"/>
      <c r="AM25" s="6"/>
      <c r="AN25" s="6"/>
      <c r="AO25" s="6"/>
      <c r="AP25" s="9"/>
      <c r="AQ25" s="6"/>
      <c r="AR25" s="6"/>
      <c r="AS25" s="6"/>
      <c r="AT25" s="9"/>
      <c r="AU25" s="6"/>
      <c r="AV25" s="6"/>
      <c r="AW25" s="6"/>
      <c r="AX25" s="9"/>
      <c r="AY25" s="6"/>
      <c r="AZ25" s="6"/>
      <c r="BA25" s="6"/>
      <c r="BB25" s="9"/>
      <c r="BC25" s="6"/>
      <c r="BD25" s="6"/>
      <c r="BE25" s="6"/>
      <c r="BF25" s="9"/>
      <c r="BG25" s="6"/>
      <c r="BH25" s="6"/>
      <c r="BI25" s="6"/>
      <c r="BJ25" s="9"/>
      <c r="BK25" s="6"/>
      <c r="BL25" s="6"/>
      <c r="BM25" s="6"/>
      <c r="BN25" s="9"/>
      <c r="BO25" s="6"/>
      <c r="BP25" s="6"/>
      <c r="BQ25" s="6"/>
      <c r="BR25" s="9"/>
      <c r="BS25" s="6"/>
      <c r="BT25" s="6"/>
      <c r="BU25" s="6"/>
      <c r="BV25" s="9"/>
      <c r="BW25" s="6"/>
      <c r="BX25" s="6"/>
      <c r="BY25" s="6"/>
      <c r="BZ25" s="9"/>
      <c r="CA25" s="6"/>
      <c r="CB25" s="6"/>
      <c r="CC25" s="6"/>
      <c r="CD25" s="9"/>
      <c r="CE25" s="6"/>
      <c r="CF25" s="6"/>
      <c r="CG25" s="6"/>
      <c r="CH25" s="9"/>
      <c r="CI25" s="6"/>
      <c r="CJ25" s="6"/>
      <c r="CK25" s="6"/>
      <c r="CL25" s="9"/>
      <c r="CM25" s="6"/>
      <c r="CN25" s="6"/>
      <c r="CO25" s="6"/>
      <c r="CP25" s="9"/>
      <c r="CQ25" s="1"/>
      <c r="CR25" s="1"/>
      <c r="CS25" s="1"/>
    </row>
    <row r="26" spans="2:107" ht="19.95" customHeight="1" x14ac:dyDescent="0.3">
      <c r="B26" s="5" t="s">
        <v>30</v>
      </c>
      <c r="C26" s="6">
        <f>C24+C25</f>
        <v>0</v>
      </c>
      <c r="D26" s="6">
        <f t="shared" ref="D26:BB26" si="647">D24+D25</f>
        <v>0</v>
      </c>
      <c r="E26" s="6">
        <f t="shared" si="647"/>
        <v>0</v>
      </c>
      <c r="F26" s="9">
        <f t="shared" si="647"/>
        <v>0</v>
      </c>
      <c r="G26" s="6">
        <f t="shared" si="647"/>
        <v>0</v>
      </c>
      <c r="H26" s="6">
        <f t="shared" si="647"/>
        <v>0</v>
      </c>
      <c r="I26" s="6">
        <f t="shared" si="647"/>
        <v>0</v>
      </c>
      <c r="J26" s="9">
        <f t="shared" si="647"/>
        <v>0</v>
      </c>
      <c r="K26" s="6">
        <f t="shared" si="647"/>
        <v>0</v>
      </c>
      <c r="L26" s="6">
        <f t="shared" si="647"/>
        <v>0</v>
      </c>
      <c r="M26" s="6">
        <f t="shared" si="647"/>
        <v>0</v>
      </c>
      <c r="N26" s="9">
        <f t="shared" si="647"/>
        <v>0</v>
      </c>
      <c r="O26" s="6">
        <f t="shared" si="647"/>
        <v>0</v>
      </c>
      <c r="P26" s="6">
        <f t="shared" si="647"/>
        <v>0</v>
      </c>
      <c r="Q26" s="6">
        <f t="shared" si="647"/>
        <v>0</v>
      </c>
      <c r="R26" s="9">
        <f t="shared" si="647"/>
        <v>0</v>
      </c>
      <c r="S26" s="6">
        <f t="shared" si="647"/>
        <v>0</v>
      </c>
      <c r="T26" s="6">
        <f t="shared" si="647"/>
        <v>0</v>
      </c>
      <c r="U26" s="6">
        <f t="shared" si="647"/>
        <v>0</v>
      </c>
      <c r="V26" s="9">
        <f t="shared" si="647"/>
        <v>0</v>
      </c>
      <c r="W26" s="6">
        <f t="shared" si="647"/>
        <v>0</v>
      </c>
      <c r="X26" s="6">
        <f t="shared" si="647"/>
        <v>0</v>
      </c>
      <c r="Y26" s="6">
        <f t="shared" si="647"/>
        <v>0</v>
      </c>
      <c r="Z26" s="9">
        <f t="shared" si="647"/>
        <v>0</v>
      </c>
      <c r="AA26" s="6">
        <f t="shared" si="647"/>
        <v>0</v>
      </c>
      <c r="AB26" s="6">
        <f t="shared" si="647"/>
        <v>0</v>
      </c>
      <c r="AC26" s="6">
        <f t="shared" si="647"/>
        <v>0</v>
      </c>
      <c r="AD26" s="9">
        <f t="shared" si="647"/>
        <v>0</v>
      </c>
      <c r="AE26" s="6">
        <f t="shared" si="647"/>
        <v>0</v>
      </c>
      <c r="AF26" s="6">
        <f t="shared" si="647"/>
        <v>0</v>
      </c>
      <c r="AG26" s="6">
        <f t="shared" si="647"/>
        <v>0</v>
      </c>
      <c r="AH26" s="9">
        <f t="shared" si="647"/>
        <v>0</v>
      </c>
      <c r="AI26" s="6">
        <f t="shared" si="647"/>
        <v>0</v>
      </c>
      <c r="AJ26" s="6">
        <f t="shared" si="647"/>
        <v>0</v>
      </c>
      <c r="AK26" s="6">
        <f t="shared" si="647"/>
        <v>0</v>
      </c>
      <c r="AL26" s="9">
        <f t="shared" si="647"/>
        <v>0</v>
      </c>
      <c r="AM26" s="6">
        <f t="shared" si="647"/>
        <v>0</v>
      </c>
      <c r="AN26" s="6">
        <f t="shared" si="647"/>
        <v>0</v>
      </c>
      <c r="AO26" s="6">
        <f t="shared" si="647"/>
        <v>0</v>
      </c>
      <c r="AP26" s="9">
        <f t="shared" si="647"/>
        <v>0</v>
      </c>
      <c r="AQ26" s="6">
        <f t="shared" si="647"/>
        <v>0</v>
      </c>
      <c r="AR26" s="6">
        <f t="shared" si="647"/>
        <v>0</v>
      </c>
      <c r="AS26" s="6">
        <f t="shared" si="647"/>
        <v>0</v>
      </c>
      <c r="AT26" s="9">
        <f t="shared" si="647"/>
        <v>0</v>
      </c>
      <c r="AU26" s="6">
        <f t="shared" si="647"/>
        <v>0</v>
      </c>
      <c r="AV26" s="6">
        <f t="shared" si="647"/>
        <v>0</v>
      </c>
      <c r="AW26" s="6">
        <f t="shared" si="647"/>
        <v>0</v>
      </c>
      <c r="AX26" s="9">
        <f t="shared" si="647"/>
        <v>0</v>
      </c>
      <c r="AY26" s="6">
        <f t="shared" si="647"/>
        <v>0</v>
      </c>
      <c r="AZ26" s="6">
        <f t="shared" si="647"/>
        <v>0</v>
      </c>
      <c r="BA26" s="6">
        <f t="shared" si="647"/>
        <v>0</v>
      </c>
      <c r="BB26" s="9">
        <f t="shared" si="647"/>
        <v>0</v>
      </c>
      <c r="BC26" s="6">
        <f t="shared" ref="BC26" si="648">BC24+BC25</f>
        <v>0</v>
      </c>
      <c r="BD26" s="6">
        <f t="shared" ref="BD26" si="649">BD24+BD25</f>
        <v>0</v>
      </c>
      <c r="BE26" s="6">
        <f t="shared" ref="BE26" si="650">BE24+BE25</f>
        <v>0</v>
      </c>
      <c r="BF26" s="9">
        <f t="shared" ref="BF26" si="651">BF24+BF25</f>
        <v>0</v>
      </c>
      <c r="BG26" s="6">
        <f t="shared" ref="BG26" si="652">BG24+BG25</f>
        <v>0</v>
      </c>
      <c r="BH26" s="6">
        <f t="shared" ref="BH26" si="653">BH24+BH25</f>
        <v>0</v>
      </c>
      <c r="BI26" s="6">
        <f t="shared" ref="BI26" si="654">BI24+BI25</f>
        <v>0</v>
      </c>
      <c r="BJ26" s="9">
        <f t="shared" ref="BJ26" si="655">BJ24+BJ25</f>
        <v>0</v>
      </c>
      <c r="BK26" s="6">
        <f t="shared" ref="BK26" si="656">BK24+BK25</f>
        <v>0</v>
      </c>
      <c r="BL26" s="6">
        <f t="shared" ref="BL26" si="657">BL24+BL25</f>
        <v>0</v>
      </c>
      <c r="BM26" s="6">
        <f t="shared" ref="BM26" si="658">BM24+BM25</f>
        <v>0</v>
      </c>
      <c r="BN26" s="9">
        <f t="shared" ref="BN26" si="659">BN24+BN25</f>
        <v>0</v>
      </c>
      <c r="BO26" s="6">
        <f t="shared" ref="BO26" si="660">BO24+BO25</f>
        <v>0</v>
      </c>
      <c r="BP26" s="6">
        <f t="shared" ref="BP26" si="661">BP24+BP25</f>
        <v>0</v>
      </c>
      <c r="BQ26" s="6">
        <f t="shared" ref="BQ26" si="662">BQ24+BQ25</f>
        <v>0</v>
      </c>
      <c r="BR26" s="9">
        <f t="shared" ref="BR26" si="663">BR24+BR25</f>
        <v>0</v>
      </c>
      <c r="BS26" s="6">
        <f t="shared" ref="BS26" si="664">BS24+BS25</f>
        <v>0</v>
      </c>
      <c r="BT26" s="6">
        <f t="shared" ref="BT26" si="665">BT24+BT25</f>
        <v>0</v>
      </c>
      <c r="BU26" s="6">
        <f t="shared" ref="BU26" si="666">BU24+BU25</f>
        <v>0</v>
      </c>
      <c r="BV26" s="9">
        <f t="shared" ref="BV26" si="667">BV24+BV25</f>
        <v>0</v>
      </c>
      <c r="BW26" s="6">
        <f t="shared" ref="BW26" si="668">BW24+BW25</f>
        <v>0</v>
      </c>
      <c r="BX26" s="6">
        <f t="shared" ref="BX26" si="669">BX24+BX25</f>
        <v>0</v>
      </c>
      <c r="BY26" s="6">
        <f t="shared" ref="BY26" si="670">BY24+BY25</f>
        <v>0</v>
      </c>
      <c r="BZ26" s="9">
        <f t="shared" ref="BZ26" si="671">BZ24+BZ25</f>
        <v>0</v>
      </c>
      <c r="CA26" s="6">
        <f t="shared" ref="CA26" si="672">CA24+CA25</f>
        <v>0</v>
      </c>
      <c r="CB26" s="6">
        <f t="shared" ref="CB26" si="673">CB24+CB25</f>
        <v>0</v>
      </c>
      <c r="CC26" s="6">
        <f t="shared" ref="CC26" si="674">CC24+CC25</f>
        <v>0</v>
      </c>
      <c r="CD26" s="9">
        <f t="shared" ref="CD26" si="675">CD24+CD25</f>
        <v>0</v>
      </c>
      <c r="CE26" s="6">
        <f t="shared" ref="CE26" si="676">CE24+CE25</f>
        <v>0</v>
      </c>
      <c r="CF26" s="6">
        <f t="shared" ref="CF26" si="677">CF24+CF25</f>
        <v>0</v>
      </c>
      <c r="CG26" s="6">
        <f t="shared" ref="CG26" si="678">CG24+CG25</f>
        <v>0</v>
      </c>
      <c r="CH26" s="9">
        <f t="shared" ref="CH26" si="679">CH24+CH25</f>
        <v>0</v>
      </c>
      <c r="CI26" s="6">
        <f t="shared" ref="CI26" si="680">CI24+CI25</f>
        <v>0</v>
      </c>
      <c r="CJ26" s="6">
        <f t="shared" ref="CJ26" si="681">CJ24+CJ25</f>
        <v>0</v>
      </c>
      <c r="CK26" s="6">
        <f t="shared" ref="CK26" si="682">CK24+CK25</f>
        <v>0</v>
      </c>
      <c r="CL26" s="9">
        <f t="shared" ref="CL26" si="683">CL24+CL25</f>
        <v>0</v>
      </c>
      <c r="CM26" s="6">
        <f t="shared" ref="CM26" si="684">CM24+CM25</f>
        <v>0</v>
      </c>
      <c r="CN26" s="6">
        <f t="shared" ref="CN26" si="685">CN24+CN25</f>
        <v>0</v>
      </c>
      <c r="CO26" s="6">
        <f t="shared" ref="CO26" si="686">CO24+CO25</f>
        <v>0</v>
      </c>
      <c r="CP26" s="9">
        <f t="shared" ref="CP26" si="687">CP24+CP25</f>
        <v>0</v>
      </c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</row>
    <row r="27" spans="2:107" ht="19.95" customHeight="1" x14ac:dyDescent="0.3">
      <c r="B27" s="5" t="s">
        <v>31</v>
      </c>
      <c r="C27" s="11" t="s">
        <v>33</v>
      </c>
      <c r="D27" s="11"/>
      <c r="E27" s="11"/>
      <c r="F27" s="9">
        <f>F26</f>
        <v>0</v>
      </c>
      <c r="G27" s="10" t="s">
        <v>34</v>
      </c>
      <c r="H27" s="10"/>
      <c r="I27" s="10"/>
      <c r="J27" s="9">
        <f>J26</f>
        <v>0</v>
      </c>
      <c r="K27" s="11" t="s">
        <v>35</v>
      </c>
      <c r="L27" s="11"/>
      <c r="M27" s="11"/>
      <c r="N27" s="9">
        <f>N26</f>
        <v>0</v>
      </c>
      <c r="O27" s="10" t="s">
        <v>36</v>
      </c>
      <c r="P27" s="10"/>
      <c r="Q27" s="10"/>
      <c r="R27" s="9">
        <f>R26</f>
        <v>0</v>
      </c>
      <c r="S27" s="11" t="s">
        <v>37</v>
      </c>
      <c r="T27" s="11"/>
      <c r="U27" s="11"/>
      <c r="V27" s="9">
        <f>V26</f>
        <v>0</v>
      </c>
      <c r="W27" s="10" t="s">
        <v>38</v>
      </c>
      <c r="X27" s="10"/>
      <c r="Y27" s="10"/>
      <c r="Z27" s="9">
        <f>Z26</f>
        <v>0</v>
      </c>
      <c r="AA27" s="11" t="s">
        <v>39</v>
      </c>
      <c r="AB27" s="11"/>
      <c r="AC27" s="11"/>
      <c r="AD27" s="9">
        <f>AD26</f>
        <v>0</v>
      </c>
      <c r="AE27" s="10" t="s">
        <v>40</v>
      </c>
      <c r="AF27" s="10"/>
      <c r="AG27" s="10"/>
      <c r="AH27" s="9">
        <f>AH26</f>
        <v>0</v>
      </c>
      <c r="AI27" s="11" t="s">
        <v>41</v>
      </c>
      <c r="AJ27" s="11"/>
      <c r="AK27" s="11"/>
      <c r="AL27" s="9">
        <f>AL26</f>
        <v>0</v>
      </c>
      <c r="AM27" s="10" t="s">
        <v>42</v>
      </c>
      <c r="AN27" s="10"/>
      <c r="AO27" s="10"/>
      <c r="AP27" s="9">
        <f>AP26</f>
        <v>0</v>
      </c>
      <c r="AQ27" s="11" t="s">
        <v>43</v>
      </c>
      <c r="AR27" s="11"/>
      <c r="AS27" s="11"/>
      <c r="AT27" s="9">
        <f>AT26</f>
        <v>0</v>
      </c>
      <c r="AU27" s="10" t="s">
        <v>44</v>
      </c>
      <c r="AV27" s="10"/>
      <c r="AW27" s="10"/>
      <c r="AX27" s="9">
        <f>AX26</f>
        <v>0</v>
      </c>
      <c r="AY27" s="11" t="s">
        <v>45</v>
      </c>
      <c r="AZ27" s="11"/>
      <c r="BA27" s="11"/>
      <c r="BB27" s="9">
        <f>BB26</f>
        <v>0</v>
      </c>
      <c r="BC27" s="10" t="s">
        <v>46</v>
      </c>
      <c r="BD27" s="10"/>
      <c r="BE27" s="10"/>
      <c r="BF27" s="9">
        <f>BF26</f>
        <v>0</v>
      </c>
      <c r="BG27" s="11" t="s">
        <v>47</v>
      </c>
      <c r="BH27" s="11"/>
      <c r="BI27" s="11"/>
      <c r="BJ27" s="9">
        <f>BJ26</f>
        <v>0</v>
      </c>
      <c r="BK27" s="10" t="s">
        <v>48</v>
      </c>
      <c r="BL27" s="10"/>
      <c r="BM27" s="10"/>
      <c r="BN27" s="9">
        <f>BN26</f>
        <v>0</v>
      </c>
      <c r="BO27" s="11" t="s">
        <v>49</v>
      </c>
      <c r="BP27" s="11"/>
      <c r="BQ27" s="11"/>
      <c r="BR27" s="9">
        <f>BR26</f>
        <v>0</v>
      </c>
      <c r="BS27" s="10" t="s">
        <v>50</v>
      </c>
      <c r="BT27" s="10"/>
      <c r="BU27" s="10"/>
      <c r="BV27" s="9">
        <f>BV26</f>
        <v>0</v>
      </c>
      <c r="BW27" s="11" t="s">
        <v>51</v>
      </c>
      <c r="BX27" s="11"/>
      <c r="BY27" s="11"/>
      <c r="BZ27" s="9">
        <f>BZ26</f>
        <v>0</v>
      </c>
      <c r="CA27" s="10" t="s">
        <v>52</v>
      </c>
      <c r="CB27" s="10"/>
      <c r="CC27" s="10"/>
      <c r="CD27" s="9">
        <f>CD26</f>
        <v>0</v>
      </c>
      <c r="CE27" s="11" t="s">
        <v>53</v>
      </c>
      <c r="CF27" s="11"/>
      <c r="CG27" s="11"/>
      <c r="CH27" s="9">
        <f>CH26</f>
        <v>0</v>
      </c>
      <c r="CI27" s="10" t="s">
        <v>54</v>
      </c>
      <c r="CJ27" s="10"/>
      <c r="CK27" s="10"/>
      <c r="CL27" s="9">
        <f>CL26</f>
        <v>0</v>
      </c>
      <c r="CM27" s="11" t="s">
        <v>55</v>
      </c>
      <c r="CN27" s="11"/>
      <c r="CO27" s="11"/>
      <c r="CP27" s="9">
        <f>CP26</f>
        <v>0</v>
      </c>
      <c r="CQ27" s="1"/>
      <c r="CR27" s="1"/>
      <c r="CS27" s="1"/>
      <c r="CT27" s="1"/>
      <c r="CU27" s="1"/>
      <c r="CV27" s="1"/>
    </row>
    <row r="28" spans="2:107" ht="19.95" customHeight="1" x14ac:dyDescent="0.3"/>
    <row r="29" spans="2:107" ht="19.95" customHeight="1" x14ac:dyDescent="0.3"/>
    <row r="30" spans="2:107" ht="19.95" customHeight="1" x14ac:dyDescent="0.3"/>
    <row r="31" spans="2:107" ht="19.95" customHeight="1" x14ac:dyDescent="0.3"/>
    <row r="32" spans="2:107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  <row r="40" ht="19.95" customHeight="1" x14ac:dyDescent="0.3"/>
    <row r="41" ht="19.95" customHeight="1" x14ac:dyDescent="0.3"/>
    <row r="42" ht="19.95" customHeight="1" x14ac:dyDescent="0.3"/>
    <row r="43" ht="19.95" customHeight="1" x14ac:dyDescent="0.3"/>
    <row r="44" ht="19.95" customHeight="1" x14ac:dyDescent="0.3"/>
    <row r="45" ht="19.95" customHeight="1" x14ac:dyDescent="0.3"/>
    <row r="46" ht="19.95" customHeight="1" x14ac:dyDescent="0.3"/>
    <row r="47" ht="19.95" customHeight="1" x14ac:dyDescent="0.3"/>
    <row r="48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  <row r="53" ht="19.95" customHeight="1" x14ac:dyDescent="0.3"/>
    <row r="54" ht="19.95" customHeight="1" x14ac:dyDescent="0.3"/>
    <row r="55" ht="19.95" customHeight="1" x14ac:dyDescent="0.3"/>
    <row r="56" ht="19.95" customHeight="1" x14ac:dyDescent="0.3"/>
    <row r="57" ht="19.95" customHeight="1" x14ac:dyDescent="0.3"/>
    <row r="58" ht="19.95" customHeight="1" x14ac:dyDescent="0.3"/>
    <row r="59" ht="19.95" customHeight="1" x14ac:dyDescent="0.3"/>
    <row r="60" ht="19.95" customHeight="1" x14ac:dyDescent="0.3"/>
    <row r="61" ht="19.95" customHeight="1" x14ac:dyDescent="0.3"/>
    <row r="62" ht="19.95" customHeight="1" x14ac:dyDescent="0.3"/>
    <row r="63" ht="19.95" customHeight="1" x14ac:dyDescent="0.3"/>
    <row r="64" ht="19.95" customHeight="1" x14ac:dyDescent="0.3"/>
    <row r="65" ht="19.95" customHeight="1" x14ac:dyDescent="0.3"/>
    <row r="66" ht="19.95" customHeight="1" x14ac:dyDescent="0.3"/>
    <row r="67" ht="19.95" customHeight="1" x14ac:dyDescent="0.3"/>
    <row r="68" ht="19.95" customHeight="1" x14ac:dyDescent="0.3"/>
    <row r="69" ht="19.95" customHeight="1" x14ac:dyDescent="0.3"/>
    <row r="70" ht="19.95" customHeight="1" x14ac:dyDescent="0.3"/>
    <row r="71" ht="19.95" customHeight="1" x14ac:dyDescent="0.3"/>
    <row r="72" ht="19.95" customHeight="1" x14ac:dyDescent="0.3"/>
    <row r="73" ht="19.95" customHeight="1" x14ac:dyDescent="0.3"/>
    <row r="74" ht="19.95" customHeight="1" x14ac:dyDescent="0.3"/>
    <row r="75" ht="19.95" customHeight="1" x14ac:dyDescent="0.3"/>
    <row r="76" ht="19.95" customHeight="1" x14ac:dyDescent="0.3"/>
    <row r="77" ht="19.95" customHeight="1" x14ac:dyDescent="0.3"/>
    <row r="78" ht="19.95" customHeight="1" x14ac:dyDescent="0.3"/>
    <row r="79" ht="19.95" customHeight="1" x14ac:dyDescent="0.3"/>
    <row r="80" ht="19.95" customHeight="1" x14ac:dyDescent="0.3"/>
    <row r="81" ht="19.95" customHeight="1" x14ac:dyDescent="0.3"/>
    <row r="82" ht="19.95" customHeight="1" x14ac:dyDescent="0.3"/>
    <row r="83" ht="19.95" customHeight="1" x14ac:dyDescent="0.3"/>
    <row r="84" ht="19.95" customHeight="1" x14ac:dyDescent="0.3"/>
    <row r="85" ht="19.95" customHeight="1" x14ac:dyDescent="0.3"/>
    <row r="86" ht="19.95" customHeight="1" x14ac:dyDescent="0.3"/>
    <row r="87" ht="19.95" customHeight="1" x14ac:dyDescent="0.3"/>
    <row r="88" ht="19.95" customHeight="1" x14ac:dyDescent="0.3"/>
    <row r="89" ht="19.95" customHeight="1" x14ac:dyDescent="0.3"/>
  </sheetData>
  <mergeCells count="62">
    <mergeCell ref="BP3:CB3"/>
    <mergeCell ref="O14:Q14"/>
    <mergeCell ref="CC3:CO3"/>
    <mergeCell ref="C16:O16"/>
    <mergeCell ref="P16:AB16"/>
    <mergeCell ref="AC16:AO16"/>
    <mergeCell ref="AP16:BB16"/>
    <mergeCell ref="BC16:BO16"/>
    <mergeCell ref="BP16:CB16"/>
    <mergeCell ref="CC16:CO16"/>
    <mergeCell ref="S14:U14"/>
    <mergeCell ref="W14:Y14"/>
    <mergeCell ref="C3:O3"/>
    <mergeCell ref="P3:AB3"/>
    <mergeCell ref="AC3:AO3"/>
    <mergeCell ref="AP3:BB3"/>
    <mergeCell ref="BC3:BO3"/>
    <mergeCell ref="B16:B17"/>
    <mergeCell ref="B3:B4"/>
    <mergeCell ref="C14:E14"/>
    <mergeCell ref="G14:I14"/>
    <mergeCell ref="K14:M14"/>
    <mergeCell ref="CM14:CO14"/>
    <mergeCell ref="C27:E27"/>
    <mergeCell ref="G27:I27"/>
    <mergeCell ref="K27:M27"/>
    <mergeCell ref="O27:Q27"/>
    <mergeCell ref="S27:U27"/>
    <mergeCell ref="AY14:BA14"/>
    <mergeCell ref="BC14:BE14"/>
    <mergeCell ref="BG14:BI14"/>
    <mergeCell ref="BK14:BM14"/>
    <mergeCell ref="BO14:BQ14"/>
    <mergeCell ref="BS14:BU14"/>
    <mergeCell ref="AA14:AC14"/>
    <mergeCell ref="AE14:AG14"/>
    <mergeCell ref="AI14:AK14"/>
    <mergeCell ref="AM14:AO14"/>
    <mergeCell ref="AQ27:AS27"/>
    <mergeCell ref="BW14:BY14"/>
    <mergeCell ref="CA14:CC14"/>
    <mergeCell ref="CE14:CG14"/>
    <mergeCell ref="CI14:CK14"/>
    <mergeCell ref="AQ14:AS14"/>
    <mergeCell ref="AU14:AW14"/>
    <mergeCell ref="W27:Y27"/>
    <mergeCell ref="AA27:AC27"/>
    <mergeCell ref="AE27:AG27"/>
    <mergeCell ref="AI27:AK27"/>
    <mergeCell ref="AM27:AO27"/>
    <mergeCell ref="CM27:CO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P.Kirilov</dc:creator>
  <cp:lastModifiedBy>P.Kirilov</cp:lastModifiedBy>
  <dcterms:created xsi:type="dcterms:W3CDTF">2015-06-05T18:19:34Z</dcterms:created>
  <dcterms:modified xsi:type="dcterms:W3CDTF">2021-12-14T11:46:10Z</dcterms:modified>
</cp:coreProperties>
</file>